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Vals\Desktop\NABAVA i PROJEKTI\2026\JEDNOSTAVNA NABAVA\20 - 100 Nabava održavanja javne rasvjete\"/>
    </mc:Choice>
  </mc:AlternateContent>
  <xr:revisionPtr revIDLastSave="0" documentId="8_{B8C59B96-4A34-478D-B34A-39530EDD446D}" xr6:coauthVersionLast="47" xr6:coauthVersionMax="47" xr10:uidLastSave="{00000000-0000-0000-0000-000000000000}"/>
  <bookViews>
    <workbookView xWindow="-120" yWindow="-120" windowWidth="29040" windowHeight="15720" xr2:uid="{FF4BC706-0A7F-4196-8C07-936D7DFB6D46}"/>
  </bookViews>
  <sheets>
    <sheet name="stavke" sheetId="1" r:id="rId1"/>
  </sheets>
  <definedNames>
    <definedName name="_xlnm.Print_Area" localSheetId="0">stavke!$A$1:$F$163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6" i="1" l="1"/>
  <c r="F97" i="1"/>
  <c r="F98" i="1"/>
  <c r="F99" i="1"/>
  <c r="F95" i="1"/>
  <c r="F94" i="1"/>
  <c r="F93" i="1"/>
  <c r="F92" i="1"/>
  <c r="F155" i="1" l="1"/>
  <c r="F154" i="1"/>
  <c r="F153"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8" i="1"/>
  <c r="F17" i="1"/>
  <c r="F16" i="1"/>
  <c r="F15" i="1"/>
  <c r="F14" i="1"/>
  <c r="F13" i="1"/>
  <c r="F12" i="1"/>
  <c r="F11" i="1"/>
  <c r="F10" i="1"/>
  <c r="F9" i="1"/>
  <c r="F8" i="1"/>
  <c r="F6" i="1"/>
  <c r="F5" i="1"/>
  <c r="F4" i="1"/>
  <c r="F3" i="1"/>
  <c r="F7" i="1" l="1"/>
  <c r="F158" i="1" s="1"/>
  <c r="F20" i="1"/>
  <c r="F152" i="1"/>
  <c r="F160" i="1" s="1"/>
  <c r="F51" i="1"/>
  <c r="F2" i="1"/>
  <c r="F157" i="1" s="1"/>
  <c r="F19" i="1" l="1"/>
  <c r="F159" i="1" s="1"/>
  <c r="F161" i="1" s="1"/>
  <c r="F163" i="1" s="1"/>
  <c r="F162" i="1" s="1"/>
</calcChain>
</file>

<file path=xl/sharedStrings.xml><?xml version="1.0" encoding="utf-8"?>
<sst xmlns="http://schemas.openxmlformats.org/spreadsheetml/2006/main" count="469" uniqueCount="327">
  <si>
    <t>Šifra</t>
  </si>
  <si>
    <t>Naziv stavke</t>
  </si>
  <si>
    <t>Jedinica mjere</t>
  </si>
  <si>
    <t>Jedinična cijena</t>
  </si>
  <si>
    <t>Ug. Količina</t>
  </si>
  <si>
    <t>Iznos</t>
  </si>
  <si>
    <t>1. DEŽURSTVA I PREGLEDI OBJEKATA I UREĐAJA JAVNE RASVJETE</t>
  </si>
  <si>
    <t>1.1.</t>
  </si>
  <si>
    <t>Hitne intervencije van radnog vremena, redoviti radni dan.</t>
  </si>
  <si>
    <t>sat</t>
  </si>
  <si>
    <t>1.2.</t>
  </si>
  <si>
    <t>Korištenje osobnog vozila ili kombija.</t>
  </si>
  <si>
    <t>1.3.</t>
  </si>
  <si>
    <t>Korištenje autokošare.</t>
  </si>
  <si>
    <t>1.4.</t>
  </si>
  <si>
    <t>Mjerenje, pregled i ispitivanje elektroinstalacija te izdavanje zapisnika o ispravnosti istih.</t>
  </si>
  <si>
    <t>kom</t>
  </si>
  <si>
    <t>m</t>
  </si>
  <si>
    <t>Polaganje u kanal NN voda, do presjeka 4 x 35 mm².</t>
  </si>
  <si>
    <t>Polaganje "Cu" užeta za izradu uzemljenja.</t>
  </si>
  <si>
    <t>Polaganje "FeZn" trake.</t>
  </si>
  <si>
    <t>Polaganje gal-štitnika 1 kV.</t>
  </si>
  <si>
    <t>Polaganje trake upozorenja 1 kV.</t>
  </si>
  <si>
    <t>Izrada betonskog temelja od betona razreda čvrstoće C 20/25 u oplati- temelj 60 x 60 x60 cm</t>
  </si>
  <si>
    <t>Proboj betonskog temelja u cilju provlačenja kabela novog priključenja</t>
  </si>
  <si>
    <t>Prijevoz kamionom</t>
  </si>
  <si>
    <t>Priključenje novoizgrađene  javne rasvjete na posojeći sustav javne rasvjete.</t>
  </si>
  <si>
    <t>paušal</t>
  </si>
  <si>
    <t>Pilanje granja autokošarom s pratiocem</t>
  </si>
  <si>
    <t>Izmjena kompletne svjetiljke na visini do 10 metara</t>
  </si>
  <si>
    <t>Izmjena izvora svjetla na visini do 10 metara</t>
  </si>
  <si>
    <t>Izmjena modula LED svjetiljke na visini do 10 metara</t>
  </si>
  <si>
    <t>Izmjena ispravljača LED svjetiljke na visini do 10 metara</t>
  </si>
  <si>
    <t>Izmjena prigušnice na visini do 10 metara</t>
  </si>
  <si>
    <t>Izmjena propaljivača na visini do 10 metara</t>
  </si>
  <si>
    <t>Izmjena grla na visini do 10 metara</t>
  </si>
  <si>
    <t>Izmjena taljivog osigurača</t>
  </si>
  <si>
    <t>Izmjena automatskog osigurača</t>
  </si>
  <si>
    <t>Izmjena priključne razdjelnice</t>
  </si>
  <si>
    <t>Izmjena zračnog voda na cijelom rasponu od 30 metara</t>
  </si>
  <si>
    <t>Izmjena usponskog voda u rasvjetnom stupu ili na zidu</t>
  </si>
  <si>
    <t>Ožićenje svjetiljke, bez obzira na tip</t>
  </si>
  <si>
    <t>Izrada NN kabelske spojnice za vodove do 4 x 35 mm²</t>
  </si>
  <si>
    <t>Demontaža postojećeg metalnog stupa, do 7 m visine</t>
  </si>
  <si>
    <t>Demontaža postojećeg metalnog stupa, od 8 do 14 m visine</t>
  </si>
  <si>
    <t>Demontaža postojećeg drvenog stupa, do 9 m visine</t>
  </si>
  <si>
    <t>Demontaža svjetiljke na visini do 10 metara</t>
  </si>
  <si>
    <t>Demontaža kabelske razdjelnice</t>
  </si>
  <si>
    <t>Demontaža zračnog voda (Elkalexa)</t>
  </si>
  <si>
    <t>m1</t>
  </si>
  <si>
    <t>Podizanje, centriranje i učvršćenje metalnog, rasvjetnog stupa do 7 m visine</t>
  </si>
  <si>
    <t>Podizanje, centriranje i učvršćenje metalnog, rasvjetnog stupa od 8 do 10 m visine</t>
  </si>
  <si>
    <t>Podizanje, centriranje i učvršćenje metalnog, rasvjetnog stupa preko 10 m visine</t>
  </si>
  <si>
    <t>Izmjena izolirane strujne stezaljke</t>
  </si>
  <si>
    <t>Izmjena EKM 2035 s dva osigurača DII (razdjelnice 4x4-35mm2)</t>
  </si>
  <si>
    <t>Izrada spoja uzemljenja strujnom Cu stezaljkom ili križnom FeZn spojnicom</t>
  </si>
  <si>
    <t>Traženje kvara na podzemnom kabelu sa strujno - naponskim ispitivanjem</t>
  </si>
  <si>
    <t>Lociranje mikrolokacije greške na podzemnom kabelu</t>
  </si>
  <si>
    <t>Lociranje makrolokacije greške na podzemnom kabelu</t>
  </si>
  <si>
    <t>Lociranje trase podzemnom kabela</t>
  </si>
  <si>
    <t>Vodič PGP 3 x 1,5 mm²</t>
  </si>
  <si>
    <t>Vodič PGP 3 x 2,5 mm²</t>
  </si>
  <si>
    <t>Vodič PP00 3 x 2,5 mm²</t>
  </si>
  <si>
    <t>Vodič PP00-A 4 x 25 mm²</t>
  </si>
  <si>
    <t>Vodič Elkalex SKS 2 x 16 mm²</t>
  </si>
  <si>
    <t>Vodič P/F 6 mm²</t>
  </si>
  <si>
    <t>Vodič P/F 10 mm²</t>
  </si>
  <si>
    <t>Vodič P/F 16 mm²</t>
  </si>
  <si>
    <t>"FeZn" traka 25 x 4 mm²</t>
  </si>
  <si>
    <t>GALL štitnik 1 KV</t>
  </si>
  <si>
    <t>Traka upozorenja 1 KV</t>
  </si>
  <si>
    <t>Strujna Cu stezaljka 35 mm²</t>
  </si>
  <si>
    <t>Strujna Cu stezaljka 50 mm²</t>
  </si>
  <si>
    <t>"FeZn" križna spojnica 60 x 60 mm</t>
  </si>
  <si>
    <t>"FeZn"+Cu križna spojnica 60 x 60 mm</t>
  </si>
  <si>
    <t>"Cu" uže 35 mm²</t>
  </si>
  <si>
    <t>"Cu" uže 50 mm²</t>
  </si>
  <si>
    <t>PVC spojnica vodova, s priborom, za vod do 4 x 25 mm²</t>
  </si>
  <si>
    <t>Razdjelnica EKM 2035 s dva osigurača DII</t>
  </si>
  <si>
    <t>"Cu" stopica za gnječenje do 35 mm²</t>
  </si>
  <si>
    <t>"AlCu" stopica za gnječenje do 35 mm²</t>
  </si>
  <si>
    <t>"Al" tuljak do 35 mm²</t>
  </si>
  <si>
    <t>"Cu" tuljak 6 - 25 mm²</t>
  </si>
  <si>
    <t>"AlCu" tuljak 25 / 16 mm²</t>
  </si>
  <si>
    <t>Traka izolir</t>
  </si>
  <si>
    <t>Drveni impregnirani stup do visine 9 m</t>
  </si>
  <si>
    <t>Nosač armature - konzola pocinčana za jednu svjetiljku</t>
  </si>
  <si>
    <t>Nosač armature - konzola pocinčana za jedan reflektor</t>
  </si>
  <si>
    <t>Temeljni vijak M 20, s maticom</t>
  </si>
  <si>
    <t>Temeljni vijak M 24, s maticom</t>
  </si>
  <si>
    <t>Betonska nogara - nosač drvenog stupa</t>
  </si>
  <si>
    <t>Metalna obujmica za ugradnju drvenog stupa na betonsku nogaru</t>
  </si>
  <si>
    <t>Izvor svjetla 70 W NaV - E-27, 30.000h, 6.600lm</t>
  </si>
  <si>
    <t>Izvor svjetla 70 W NaV - E-27, 28.000h, 5.600lm, s propaljivačem 28.000h, 5.600lm</t>
  </si>
  <si>
    <t>Izvor svjetla 150 W NaV - E-40, 32.000h, 18.000lm</t>
  </si>
  <si>
    <t>Izvor svjetla 70 W HQI-TS - Rx7s, 13.000h, 5.600lm</t>
  </si>
  <si>
    <t>Izvor svjetla 70 W HQI - E-27, 27.000h, 7.500lm</t>
  </si>
  <si>
    <t>Izvor svjetla 250 W HQI - E-40, NDL, 7.500h, 20.500lm</t>
  </si>
  <si>
    <t>Izvor svjetla 400 W HQI - E-40, NDL, 7.500h, 32.000lm</t>
  </si>
  <si>
    <t>Izvor svjetla 150 W HQI/ 830 - G12, WDL, 10.000h, 13.300lm</t>
  </si>
  <si>
    <t>Prednaponska zaštita LED modula i ispravljača</t>
  </si>
  <si>
    <t>LED modul snage do 40 W</t>
  </si>
  <si>
    <t>LED modul snage do 100 W</t>
  </si>
  <si>
    <t>LED ispravljač snage do 40 W</t>
  </si>
  <si>
    <t>LED ispravljač snage do 100 W</t>
  </si>
  <si>
    <t>Prigušnica 70 W NaV / HQI</t>
  </si>
  <si>
    <t>Prigušnica 70/50 W NaV / HQI regulabilna</t>
  </si>
  <si>
    <t>Prigušnica 150 W NaV / HQI</t>
  </si>
  <si>
    <t>Prigušnica 250 W NaV / HQI</t>
  </si>
  <si>
    <t>Prigušnica 400 W NaV / HQI</t>
  </si>
  <si>
    <t>Propaljivač 70 - 150 W</t>
  </si>
  <si>
    <t>Propaljivač 250 - 400 W</t>
  </si>
  <si>
    <t>Porculansko grlo E-27 - s pločicom</t>
  </si>
  <si>
    <t>Porculansko grlo E-40</t>
  </si>
  <si>
    <t>Osigurač automatski 10 - 25 A</t>
  </si>
  <si>
    <t>Osigurač 16 A NV00</t>
  </si>
  <si>
    <t>Osigurač 25 A NV00</t>
  </si>
  <si>
    <t>Osigurač 35 A NV00</t>
  </si>
  <si>
    <t>Osigurač 50 A NV00</t>
  </si>
  <si>
    <t>Osigurač 63 A NV00</t>
  </si>
  <si>
    <t>Osigurač 80 A NV00</t>
  </si>
  <si>
    <t>Osigurač 100 A NV00</t>
  </si>
  <si>
    <t>Taljivi uložak 6 - 16 A</t>
  </si>
  <si>
    <t>Taljivi uložak 20 - 35 A</t>
  </si>
  <si>
    <t>Prisjedni vijak 20 A</t>
  </si>
  <si>
    <t>Kapa osigurača 25 A</t>
  </si>
  <si>
    <t>Postolje osigurača 25 A</t>
  </si>
  <si>
    <t>Postolje osigurača NV00</t>
  </si>
  <si>
    <t>Postolje osigurača NV01</t>
  </si>
  <si>
    <t xml:space="preserve">Odvodnik prenapona </t>
  </si>
  <si>
    <t>Redna stezaljka do 25 mm²</t>
  </si>
  <si>
    <t>Redna stezaljka 35 mm² PRS</t>
  </si>
  <si>
    <t>Redna stezaljka 70 mm² PRS</t>
  </si>
  <si>
    <t>Sklopnik 3P CN-63 - 220 V 50 Hz</t>
  </si>
  <si>
    <t>Sklopnik 3P CN-80 - 220 V 50 Hz</t>
  </si>
  <si>
    <t>Sklopka grebenasta 4G10-51-U</t>
  </si>
  <si>
    <t>Sklopka grebenasta 4G16-51-U</t>
  </si>
  <si>
    <t>Sklopka grebenasta 4G25-51-U</t>
  </si>
  <si>
    <t>Sklopka FID 16/0,03/KZS 16 A</t>
  </si>
  <si>
    <t>Izolirana strujna stezaljka MP 10 30</t>
  </si>
  <si>
    <t>"FeZn" perforirana traka 10x1 mm²</t>
  </si>
  <si>
    <t>Vijak + tipal TVČ 8x80 mm</t>
  </si>
  <si>
    <t>Vijak + PVC tipal Ø 6-8 mm²</t>
  </si>
  <si>
    <t>Vijak pocinčani, za poklopac rasvjetnog stupa</t>
  </si>
  <si>
    <t>Rad elektromontera. Obračun po satu rada.</t>
  </si>
  <si>
    <t>Korištenje auto - košare. Obračun po satu rada.</t>
  </si>
  <si>
    <t>Vezni, kabelski i sitni potrošni materijal. Obračun paušalno.</t>
  </si>
  <si>
    <t>paušalno</t>
  </si>
  <si>
    <t>REKAPITULACIJA</t>
  </si>
  <si>
    <t>neto</t>
  </si>
  <si>
    <t>1.</t>
  </si>
  <si>
    <t>DEŽURSTVA I PREGLEDI OBJEKATA JAVNE RASVJETE</t>
  </si>
  <si>
    <t>3.</t>
  </si>
  <si>
    <t>GRAĐEVINSKI RADOVI</t>
  </si>
  <si>
    <t>4.</t>
  </si>
  <si>
    <t>ELEKTROMONTAŽNI RADOVI</t>
  </si>
  <si>
    <t>UKUPNO</t>
  </si>
  <si>
    <t>PDV 25%</t>
  </si>
  <si>
    <t>UKUPNO BRUTO</t>
  </si>
  <si>
    <t>Rad elektromontera</t>
  </si>
  <si>
    <t>Rasvjetni stup DALEKOVOD KORS-1B-400-3</t>
  </si>
  <si>
    <t>Rasvjetni stup DALEKOVOD KORS-1B-500-3</t>
  </si>
  <si>
    <t>Rasvjetni stup DALEKOVOD KORS-1B-600-3</t>
  </si>
  <si>
    <t>Rasvjetni stup DALEKOVOD KORS-2B-700-3</t>
  </si>
  <si>
    <t>Rasvjetni stup DALEKOVOD KORS-2B-800-3</t>
  </si>
  <si>
    <t>Rasvjetni stup DALEKOVOD KORS-2B-1000-3</t>
  </si>
  <si>
    <t>2. GRAĐEVINSKI RADOVI</t>
  </si>
  <si>
    <t>2.1.</t>
  </si>
  <si>
    <t>2.2.</t>
  </si>
  <si>
    <t>2.3.</t>
  </si>
  <si>
    <t>2.4.</t>
  </si>
  <si>
    <t>2.5.</t>
  </si>
  <si>
    <t>2.6.</t>
  </si>
  <si>
    <t>2.7.</t>
  </si>
  <si>
    <t>2.8.</t>
  </si>
  <si>
    <t>2.9.</t>
  </si>
  <si>
    <t>2.10.</t>
  </si>
  <si>
    <t>2.11.</t>
  </si>
  <si>
    <t>3. ELEKTROMONTAŽNI RADOVI</t>
  </si>
  <si>
    <t>3.1. BEZ MATERIJALA</t>
  </si>
  <si>
    <t>3.1.1.</t>
  </si>
  <si>
    <t>3.2. OPREMA, MATERIJAL I REZERVNI DIJELOVI</t>
  </si>
  <si>
    <t>3.2.1.</t>
  </si>
  <si>
    <t>4. PRIGODNO KIĆENJE GRADA I MJESTA</t>
  </si>
  <si>
    <t>4.1.</t>
  </si>
  <si>
    <t>4.2.</t>
  </si>
  <si>
    <t>4.3.</t>
  </si>
  <si>
    <t>2.</t>
  </si>
  <si>
    <t xml:space="preserve">PRIGODNO KIĆENJE </t>
  </si>
  <si>
    <t>3.1.2.</t>
  </si>
  <si>
    <t>3.1.3.</t>
  </si>
  <si>
    <t>3.2.2.</t>
  </si>
  <si>
    <t>3.2.3.</t>
  </si>
  <si>
    <t>3.1.4.</t>
  </si>
  <si>
    <t>3.1.5.</t>
  </si>
  <si>
    <t>3.1.6.</t>
  </si>
  <si>
    <t>3.1.7.</t>
  </si>
  <si>
    <t>3.1.8.</t>
  </si>
  <si>
    <t>3.1.9.</t>
  </si>
  <si>
    <t>3.1.11.</t>
  </si>
  <si>
    <t>3.1.10.</t>
  </si>
  <si>
    <t>3.1.12.</t>
  </si>
  <si>
    <t>3.1.13.</t>
  </si>
  <si>
    <t>3.1.14.</t>
  </si>
  <si>
    <t>3.1.15.</t>
  </si>
  <si>
    <t>3.1.16.</t>
  </si>
  <si>
    <t>3.1.17.</t>
  </si>
  <si>
    <t>3.1.18.</t>
  </si>
  <si>
    <t>3.1.19.</t>
  </si>
  <si>
    <t>3.1.20.</t>
  </si>
  <si>
    <t>3.1.21.</t>
  </si>
  <si>
    <t>3.122.</t>
  </si>
  <si>
    <t>3.1.23.</t>
  </si>
  <si>
    <t>3.1.24.</t>
  </si>
  <si>
    <t>3.1.25.</t>
  </si>
  <si>
    <t>3.1.26.</t>
  </si>
  <si>
    <t>3.1.27.</t>
  </si>
  <si>
    <t>3.1.28.</t>
  </si>
  <si>
    <t>3.1.30.</t>
  </si>
  <si>
    <t>3.1.29.</t>
  </si>
  <si>
    <t>3.2.4.</t>
  </si>
  <si>
    <t>3.2.5.</t>
  </si>
  <si>
    <t>3.2.6.</t>
  </si>
  <si>
    <t>3.2.7.</t>
  </si>
  <si>
    <t>3.2.8.</t>
  </si>
  <si>
    <t>3.2.9.</t>
  </si>
  <si>
    <t>3.2.10.</t>
  </si>
  <si>
    <t>3.2.12.</t>
  </si>
  <si>
    <t>3.2.11.</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</si>
  <si>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</si>
  <si>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</si>
  <si>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</si>
  <si>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</si>
  <si>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</si>
  <si>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</si>
  <si>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</si>
  <si>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</si>
  <si>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</si>
  <si>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</si>
  <si>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</si>
  <si>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</si>
  <si>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</si>
  <si>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</si>
  <si>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</si>
  <si>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</si>
  <si>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</si>
  <si>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</si>
  <si>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</si>
  <si>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</si>
  <si>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</si>
  <si>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</si>
  <si>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</si>
  <si>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</si>
  <si>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</si>
  <si>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</si>
  <si>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</si>
  <si>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</si>
  <si>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</si>
  <si>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</si>
  <si>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</si>
  <si>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</si>
  <si>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</si>
  <si>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</si>
  <si>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</si>
  <si>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</si>
  <si>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</si>
  <si>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</si>
  <si>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</si>
  <si>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</si>
  <si>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</si>
  <si>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</si>
  <si>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</si>
  <si>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</si>
  <si>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</si>
  <si>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</si>
  <si>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</si>
  <si>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</si>
  <si>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</si>
  <si>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</si>
  <si>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</si>
  <si>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</si>
  <si>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</si>
  <si>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</si>
  <si>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</si>
  <si>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</si>
  <si>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</si>
  <si>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</si>
  <si>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</si>
  <si>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</si>
  <si>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</si>
  <si>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</si>
  <si>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</si>
  <si>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</si>
  <si>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</si>
  <si>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</si>
  <si>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</si>
  <si>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</si>
  <si>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</si>
  <si>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</si>
  <si>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</si>
  <si>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</si>
  <si>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</si>
  <si>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</si>
  <si>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</si>
  <si>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</si>
  <si>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</si>
  <si>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</si>
  <si>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</si>
  <si>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</si>
  <si>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</si>
  <si>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</si>
  <si>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</si>
  <si>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</si>
  <si>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</si>
  <si>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</si>
  <si>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</si>
  <si>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3.2.100.</t>
  </si>
  <si>
    <t>Dobava, montaža i spajanje cestovne LED svjetiljke, ukupne snage sistema do maksimalno 36W, s minimalnim ili boljim karakteristikama od sljedećih:
- tijelo svjetiljke od aluminija s pokrovom optike od polikarbonata ili stakla
- optika srednje širokog snopa rasprostiranja svjetlosti
- efikasnost svjetiljke 120 lm/W, svjetlosni tok LED izvora minimalno 5000 lm
- svjetiljka treba imati mogućnost zamjene samog LED izvora svjetlosti (LED modula)
- korelirana temperatura nijanse bijelog svjetla 3000 K
- CRI indeks – indeks uzvrata boje minimalno 80
- životni vijek minimalno 100 000 sati pri 96% svjetlosnog toka
- rad u temperaturnom području -40°C do +50°C
- kompletna zaštita svjetiljke IP66, IK08
- električna klasa zaštite II, prenaponska zaštita 10 kV (Imax=10kA)
- svjetiljka treba imati ENEC+ certifikat i izjavu za potvrđivanje CE znaka
- svjetiljka se mora montirati na stup ili konzolu promjera 60mm bez upotrebe dodatnog adaptera za montažu na iste
- predspoj s automatskom autonomnom regulacijom snage u 5 intervala/3 razine intenziteta svjetlosnog toka
- svjetiljka treba imati DALI regulabilnu predspojnu napravu
- udio svjetlosnog toka svjetiljke iznad horizontalne ravnine mora biti 0,0%</t>
  </si>
  <si>
    <t>Dobava, montaža i spajanje cestovne LED svjetiljke, ukupne snage sistema do maksimalno 70W, s minimalnim ili boljim karakteristikama od sljedećih:
- tijelo svjetiljke od aluminija s pokrovom optike od polikarbonata ili stakla
- optika srednje širokog snopa rasprostiranja svjetlosti
- svjetlosna iskoristivost svjetiljke (LOR faktor) minimalno 85%
- efikasnost svjetiljke 121 lm/W, svjetlosni tok LED izvora minimalno 10000 lm
- svjetiljka treba imati mogućnost zamjene samog LED izvora svjetlosti (LED modula)
- korelirana temperatura nijanse bijelog svjetla 3000 K
- CRI indeks – indeks uzvrata boje minimalno 80
- životni vijek minimalno 100 000 sati pri 96% svjetlosnog toka
- rad u temperaturnom području -40°C do +50°C
- kompletna zaštita svjetiljke IP66, IK08
- električna klasa zaštite II, prenaponska zaštita 10 kV (Imax=10kA)
- svjetiljka treba imati ENEC+ certifikat i izjavu za potvrđivanje CE znaka
- svjetiljka se mora montirati na stup ili konzolu promjera 60mm bez upotrebe dodatnog adaptera za montažu na iste
- predspoj s automatskom autonomnom regulacijom snage u 5 intervala/3 razine intenziteta svjetlosnog toka
- svjetiljka treba imati DALI regulabilnu predspojnu napravu
- udio svjetlosnog toka svjetiljke iznad horizontalne ravnine mora biti 0,0%</t>
  </si>
  <si>
    <t>Dobava, montaža i spajanje cestovne LED svjetiljke, ukupne snage sistema do maksimalno 114W, s minimalnim ili boljim karakteristikama od sljedećih:
- tijelo svjetiljke od aluminija s pokrovom optike od polikarbonata ili stakla
- optika srednje širokog snopa rasprostiranja svjetlosti
- svjetlosna iskoristivost svjetiljke (LOR faktor) minimalno 85%
- efikasnost svjetiljke 126 lm/W, svjetlosni tok LED izvora minimalno 17000 lm- svjetiljka treba imati mogućnost zamjene samog LED izvora svjetlosti (LED modula)
- korelirana temperatura nijanse bijelog svjetla 3000 K
- CRI indeks – indeks uzvrata boje minimalno 80
- životni vijek minimalno 100 000 sati pri 96% svjetlosnog toka
- rad u temperaturnom području -40°C do +50°C
- kompletna zaštita svjetiljke IP66, IK08
- električna klasa zaštite II, prenaponska zaštita 10 kV (Imax=10kA)
- svjetiljka treba imati ENEC+ certifikat i izjavu za potvrđivanje CE znaka- svjetiljka se mora montirati na stup ili konzolu promjera 60mm bez upotrebe dodatnog adaptera za montažu na iste
- predspoj s automatskom autonomnom regulacijom snage u 5 intervala/3 razine intenziteta svjetlosnog toka
- svjetiljka treba imati DALI regulabilnu predspojnu napravu
- udio svjetlosnog toka svjetiljke iznad horizontalne ravnine mora biti 0,0%</t>
  </si>
  <si>
    <t xml:space="preserve">Dobava LED cestovne svjetiljke 
- tijelo svjetiljke od aluminija s pokrovom optike od ravnog stakla ili polikarbonata
- stupanj zaštite svjetiljke minimalno IP65 i minimalno IK08
- ukupna snaga sistema maksimalno do 30W
.-efikasnost svjetiljke minimalno 100 lm/W
.- svjetlosni tok LED izvora minimalno 3600 lm
- boja izvora svjetlosti 3000K
- indeks uzvrata boje minimalno 70
- minimalno - električna klasa II
 - životni vijek minimalno 100 000 sati pri 70% svjetlosnog toka
- rad u temperaturnom opsegu od minimalno -10°C do minimalno +35°C
- ENEC certifikat i CE oznaka
 - ULOR = 0,00% </t>
  </si>
  <si>
    <t xml:space="preserve">Dobava LED cestovne svjetiljke: 
- tijelo svjetiljke od aluminija s pokrovom optike od ravnog stakla ili polikarbonata
- stupanj zaštite svjetiljke minimalno IP65 i minimalno IK08
- ukupna snaga sistema maksimalno do 40W
.-efikasnost svjetiljke minimalno 115 lm/W
.- svjetlosni tok LED izvora minimalno 5400 lm
- boja izvora svjetlosti 3000K
- indeks uzvrata boje minimalno 70
- minimalno - električna klasa II
 - životni vijek minimalno 100 000 sati pri 70% svjetlosnog toka
- rad u temperaturnom opsegu od minimalno -10°C do minimalno +35°C
- ENEC certifikat i CE oznaka
 - ULOR = 0,00% </t>
  </si>
  <si>
    <t>Dobava LED dekorativne svjetiljke:
.- kućište od tlačno lijevanog aluminija
.- difuzor od polikarbonata
.- simetrična distribucija svjetlosti
.- snage svjetiljke maksimalno 32W
.- efikasnost reflektora minimalno 97 lm/W
 .- svjetlosni tok LED izvora minimalno 3800lm
.- indeks uzvrata boje minimalno 80
- boja izvora svjetlosti 3000K
- stupanj zaštite svjetiljke minimalno IP66 i minimalno IK10
.- životni vijek minimalno 100 000 sati pri 80% svjetlosnog toka 
- rad u temperaturnom opsegu od minimalno -20°C do minimalno +35°C</t>
  </si>
  <si>
    <t>Dobava solarne LED svjetiljke:
.- kućište od aluminija
.- ravni stakleni difuzor
.- karakteristike baterije 192,4WH do 310Wh, 12.8V do 14.8V
.- snage panela 37W do 60W (peak)
.- svjetlosni tok LED izvora od 2950lm do 3050lm
.- indeks uzvrata boje minimalno 70
- boja izvora svjetlosti 3000K
- stupanj zaštite svjetiljke minimalno IP65 i minimalno IK08
.- vrijeme punjenja 6h do 10h sunčanog vremena
- rad u temperaturnom opsegu od minimalno -20°C do minimalno +35°C</t>
  </si>
  <si>
    <t>Dobava dekorativne LED svjetiljke, s aluminijskim kućištem u obliku starog ferala:
.- kućište od tlačno lijevanog aluminija
.- difuzor od kaljenog stakla ili polikarbonata
.- simetrična distribucija svjetlosti
.- snage maksimalno 28.5W
.- efikasnost reflektora minimalno 100 lm/W
 .- svjetlosni tok LED izvora minimalno 4100lm
.- indeks uzvrata boje minimalno 80
- boja izvora svjetlosti 3000K
- stupanj zaštite svjetiljke minimalno IP66 i minimalno IK08
.- životni vijek minimalno 100 000 sati pri 80% svjetlosnog toka 
- DALI regulabilna predspojna naprava
- rad u temperaturnom području minimalno -40 to +50 °C</t>
  </si>
  <si>
    <t>Dobava LED reflektora, aluminijsko kućište, stakleni difuzor, snaga svjetiljke maksimalno 70W, svjetlosni tok svjetiljke minimalno 8400lm, simetrične distribucije svjetlosti, korelirana temperatura nijanse bijelog svjetla 3000K, indeks uzvrata boje minimalno 80, zaštita IP65, IK08, električna klasa I, temperaturno područje rada od -25˚C do +40˚C, svjetiljka treba imati izjavu za potvrđivanje CE znaka, životni vijek svjetiljke minimalno minimalno 50.000 sati pri 80% svjetlosnog toka</t>
  </si>
  <si>
    <t>Dobava LED reflektora, aluminijsko kućište, stakleni difuzor, snaga svjetiljke maksimalno 200W, svjetlosni tok svjetiljke minimalno 22000lm, simetrične distribucije svjetlosti, korelirana temperatura nijanse bijelog svjetla 3000K, indeks uzvrata boje minimalno 80, zaštita IP65, IK08, električna klasa I, temperaturno područje rada od -25˚C do +40˚C, svjetiljka treba imati izjavu za potvrđivanje CE znaka, životni vijek svjetiljke minimalno minimalno 50.000 sati pri 80% svjetlosnog toka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</si>
</sst>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 #,##0.00\ &quot;kn&quot;_-;\-* #,##0.00\ &quot;kn&quot;_-;_-* &quot;-&quot;??\ &quot;kn&quot;_-;_-@_-"/>
    <numFmt numFmtId="43" formatCode="_-* #,##0.00_-;\-* #,##0.00_-;_-* &quot;-&quot;??_-;_-@_-"/>
    <numFmt numFmtId="164" formatCode="_-* #,##0.00\ [$€-1]_-;\-* #,##0.00\ [$€-1]_-;_-* &quot;-&quot;??\ [$€-1]_-;_-@_-"/>
    <numFmt numFmtId="165" formatCode="_-* #,##0.00\ _k_n_-;\-* #,##0.00\ _k_n_-;_-* &quot;-&quot;??\ _k_n_-;_-@_-"/>
    <numFmt numFmtId="166" formatCode="#,##0.00\ [$kn-41A]"/>
    <numFmt numFmtId="167" formatCode="_-* #,##0.00\ _€_-;\-* #,##0.00\ _€_-;_-* &quot;-&quot;??\ _€_-;_-@_-"/>
    <numFmt numFmtId="168" formatCode="_-&quot;L.&quot;\ * #,##0.00_-;\-&quot;L.&quot;\ * #,##0.00_-;_-&quot;L.&quot;\ * &quot;-&quot;??_-;_-@_-"/>
  </numFmts>
  <fonts count="21">
    <font>
      <sz val="11"/>
      <color theme="1"/>
      <name val="Calibri"/>
      <family val="2"/>
      <scheme val="minor"/>
    </font>
    <font>
      <sz val="11"/>
      <color theme="1"/>
      <name val="Calibri"/>
      <family val="2"/>
      <charset val="238"/>
      <scheme val="minor"/>
    </font>
    <font>
      <sz val="11"/>
      <color indexed="63"/>
      <name val="Calibri"/>
      <family val="2"/>
    </font>
    <font>
      <sz val="11"/>
      <name val="Calibri"/>
      <family val="2"/>
    </font>
    <font>
      <sz val="11"/>
      <color indexed="10"/>
      <name val="Calibri"/>
      <family val="2"/>
    </font>
    <font>
      <b/>
      <sz val="11"/>
      <color indexed="8"/>
      <name val="Calibri"/>
      <family val="2"/>
      <charset val="238"/>
    </font>
    <font>
      <sz val="11"/>
      <name val="Calibri"/>
      <family val="2"/>
    </font>
    <font>
      <b/>
      <sz val="11"/>
      <name val="Calibri"/>
      <family val="2"/>
      <charset val="238"/>
    </font>
    <font>
      <sz val="11"/>
      <color theme="1"/>
      <name val="Calibri"/>
      <family val="2"/>
      <scheme val="minor"/>
    </font>
    <font>
      <sz val="10"/>
      <name val="Arial"/>
      <family val="2"/>
    </font>
    <font>
      <sz val="10"/>
      <name val="Arial CE"/>
      <charset val="238"/>
    </font>
    <font>
      <sz val="11"/>
      <name val="Times New Roman CE"/>
      <charset val="238"/>
    </font>
    <font>
      <sz val="10"/>
      <name val="Arial"/>
      <family val="2"/>
      <charset val="238"/>
    </font>
    <font>
      <sz val="10"/>
      <name val="Helv"/>
      <charset val="238"/>
    </font>
    <font>
      <sz val="10"/>
      <name val="MS Sans Serif"/>
      <family val="2"/>
      <charset val="238"/>
    </font>
    <font>
      <sz val="10"/>
      <name val="Times New Roman CE"/>
      <charset val="238"/>
    </font>
    <font>
      <sz val="10"/>
      <name val="CRO_Bookman-Normal"/>
      <charset val="238"/>
    </font>
    <font>
      <sz val="10"/>
      <name val="Helv"/>
    </font>
    <font>
      <b/>
      <sz val="10"/>
      <name val="MS Sans"/>
      <family val="2"/>
    </font>
    <font>
      <sz val="10"/>
      <name val="Arial CE"/>
    </font>
    <font>
      <sz val="10"/>
      <color theme="1"/>
      <name val="Arial"/>
      <family val="2"/>
      <charset val="238"/>
    </font>
  </fonts>
  <fills count="7">
    <fill>
      <patternFill patternType="none"/>
    </fill>
    <fill>
      <patternFill patternType="gray125"/>
    </fill>
    <fill>
      <patternFill patternType="solid">
        <fgColor indexed="13"/>
        <bgColor indexed="64"/>
      </patternFill>
    </fill>
    <fill>
      <patternFill patternType="solid">
        <fgColor indexed="23"/>
        <bgColor indexed="64"/>
      </patternFill>
    </fill>
    <fill>
      <patternFill patternType="solid">
        <fgColor indexed="11"/>
        <bgColor indexed="64"/>
      </patternFill>
    </fill>
    <fill>
      <patternFill patternType="solid">
        <fgColor indexed="55"/>
        <bgColor indexed="64"/>
      </patternFill>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14">
    <xf numFmtId="0" fontId="0" fillId="0" borderId="0"/>
    <xf numFmtId="0" fontId="9" fillId="0" borderId="0"/>
    <xf numFmtId="0" fontId="1" fillId="0" borderId="0"/>
    <xf numFmtId="0" fontId="1" fillId="0" borderId="0"/>
    <xf numFmtId="0" fontId="11" fillId="0" borderId="0"/>
    <xf numFmtId="0" fontId="12" fillId="0" borderId="0"/>
    <xf numFmtId="43" fontId="11" fillId="0" borderId="0" applyFont="0" applyFill="0" applyBorder="0" applyAlignment="0" applyProtection="0"/>
    <xf numFmtId="43" fontId="11" fillId="0" borderId="0" applyFont="0" applyFill="0" applyBorder="0" applyAlignment="0" applyProtection="0"/>
    <xf numFmtId="0" fontId="12" fillId="0" borderId="0"/>
    <xf numFmtId="165" fontId="12" fillId="0" borderId="0" applyFont="0" applyFill="0" applyBorder="0" applyAlignment="0" applyProtection="0"/>
    <xf numFmtId="0" fontId="12" fillId="0" borderId="0"/>
    <xf numFmtId="0" fontId="12" fillId="0" borderId="0"/>
    <xf numFmtId="0" fontId="13" fillId="0" borderId="0"/>
    <xf numFmtId="166" fontId="10" fillId="0" borderId="0"/>
    <xf numFmtId="0" fontId="9" fillId="0" borderId="0"/>
    <xf numFmtId="0" fontId="1" fillId="0" borderId="0"/>
    <xf numFmtId="0" fontId="1" fillId="0" borderId="0"/>
    <xf numFmtId="166" fontId="12" fillId="0" borderId="0"/>
    <xf numFmtId="166" fontId="12" fillId="0" borderId="0"/>
    <xf numFmtId="0" fontId="19" fillId="0" borderId="0">
      <alignment vertical="top"/>
    </xf>
    <xf numFmtId="166" fontId="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166" fontId="12" fillId="0" borderId="0">
      <alignment vertical="top"/>
    </xf>
    <xf numFmtId="0" fontId="1" fillId="0" borderId="0"/>
    <xf numFmtId="0" fontId="1" fillId="0" borderId="0"/>
    <xf numFmtId="0" fontId="1" fillId="0" borderId="0"/>
    <xf numFmtId="0" fontId="1" fillId="0" borderId="0"/>
    <xf numFmtId="0" fontId="19" fillId="0" borderId="0">
      <alignment vertical="top"/>
    </xf>
    <xf numFmtId="0" fontId="1" fillId="0" borderId="0"/>
    <xf numFmtId="0" fontId="1" fillId="0" borderId="0"/>
    <xf numFmtId="0" fontId="1" fillId="0" borderId="0"/>
    <xf numFmtId="0" fontId="1" fillId="0" borderId="0"/>
    <xf numFmtId="0" fontId="9" fillId="0" borderId="0"/>
    <xf numFmtId="0" fontId="8" fillId="0" borderId="0"/>
    <xf numFmtId="0" fontId="9" fillId="0" borderId="0"/>
    <xf numFmtId="0" fontId="12" fillId="0" borderId="0"/>
    <xf numFmtId="0" fontId="16" fillId="0" borderId="0"/>
    <xf numFmtId="0" fontId="12" fillId="0" borderId="0"/>
    <xf numFmtId="0" fontId="15" fillId="0" borderId="0"/>
    <xf numFmtId="0" fontId="12" fillId="0" borderId="0"/>
    <xf numFmtId="0" fontId="1" fillId="0" borderId="0"/>
    <xf numFmtId="0" fontId="20" fillId="0" borderId="0"/>
    <xf numFmtId="0" fontId="8"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166" fontId="12" fillId="0" borderId="0">
      <alignment vertical="top"/>
    </xf>
    <xf numFmtId="0" fontId="14"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18" fillId="0" borderId="0" applyNumberFormat="0" applyFill="0" applyBorder="0" applyAlignment="0" applyProtection="0"/>
    <xf numFmtId="0" fontId="17" fillId="0" borderId="0"/>
    <xf numFmtId="0" fontId="17"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12" fillId="0" borderId="0" applyFont="0" applyFill="0" applyBorder="0" applyAlignment="0" applyProtection="0"/>
    <xf numFmtId="44" fontId="1"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167" fontId="12" fillId="0" borderId="0" applyFont="0" applyFill="0" applyBorder="0" applyAlignment="0" applyProtection="0"/>
    <xf numFmtId="40"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0" fontId="14" fillId="0" borderId="0" applyFont="0" applyFill="0" applyBorder="0" applyAlignment="0" applyProtection="0"/>
    <xf numFmtId="165" fontId="1" fillId="0" borderId="0" applyFont="0" applyFill="0" applyBorder="0" applyAlignment="0" applyProtection="0"/>
    <xf numFmtId="40" fontId="14" fillId="0" borderId="0" applyFont="0" applyFill="0" applyBorder="0" applyAlignment="0" applyProtection="0"/>
    <xf numFmtId="40"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2" fillId="0" borderId="0" applyFont="0" applyFill="0" applyBorder="0" applyAlignment="0" applyProtection="0"/>
    <xf numFmtId="41" fontId="12" fillId="0" borderId="0" applyFont="0" applyFill="0" applyBorder="0" applyAlignment="0" applyProtection="0"/>
  </cellStyleXfs>
  <cellXfs count="52">
    <xf numFmtId="0" fontId="0" fillId="0" borderId="0" xfId="0"/>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4" fillId="0" borderId="0" xfId="0" applyFont="1" applyAlignment="1">
      <alignment wrapText="1"/>
    </xf>
    <xf numFmtId="0" fontId="0" fillId="0" borderId="1" xfId="0" applyBorder="1" applyAlignment="1">
      <alignment wrapText="1"/>
    </xf>
    <xf numFmtId="0" fontId="0" fillId="0" borderId="1" xfId="0" applyBorder="1" applyAlignment="1">
      <alignment horizontal="center" wrapText="1"/>
    </xf>
    <xf numFmtId="0" fontId="0" fillId="4" borderId="0" xfId="0" applyFill="1" applyAlignment="1">
      <alignment wrapText="1"/>
    </xf>
    <xf numFmtId="0" fontId="0" fillId="3" borderId="1" xfId="0" applyFill="1" applyBorder="1" applyAlignment="1">
      <alignment wrapText="1"/>
    </xf>
    <xf numFmtId="0" fontId="6" fillId="0" borderId="0" xfId="0" applyFont="1" applyAlignment="1">
      <alignment wrapText="1"/>
    </xf>
    <xf numFmtId="0" fontId="6" fillId="0" borderId="1" xfId="0" applyFont="1" applyBorder="1" applyAlignment="1">
      <alignment wrapText="1"/>
    </xf>
    <xf numFmtId="0" fontId="0" fillId="5" borderId="1" xfId="0" applyFill="1" applyBorder="1" applyAlignment="1">
      <alignment wrapText="1"/>
    </xf>
    <xf numFmtId="0" fontId="6" fillId="0" borderId="1" xfId="0" applyFont="1" applyBorder="1" applyAlignment="1">
      <alignment horizontal="center" wrapText="1"/>
    </xf>
    <xf numFmtId="0" fontId="0" fillId="6" borderId="1" xfId="0" applyFill="1" applyBorder="1" applyAlignment="1">
      <alignment wrapText="1"/>
    </xf>
    <xf numFmtId="0" fontId="7" fillId="0" borderId="1" xfId="0" applyFont="1" applyBorder="1" applyAlignment="1">
      <alignment wrapText="1"/>
    </xf>
    <xf numFmtId="0" fontId="7" fillId="0" borderId="1" xfId="0" applyFont="1" applyBorder="1" applyAlignment="1">
      <alignment horizontal="center" wrapText="1"/>
    </xf>
    <xf numFmtId="0" fontId="7" fillId="3" borderId="1" xfId="0" applyFont="1" applyFill="1" applyBorder="1" applyAlignment="1">
      <alignment wrapText="1"/>
    </xf>
    <xf numFmtId="0" fontId="7" fillId="3" borderId="1" xfId="0" applyFont="1" applyFill="1" applyBorder="1" applyAlignment="1">
      <alignment horizontal="center" wrapText="1"/>
    </xf>
    <xf numFmtId="0" fontId="5" fillId="5" borderId="1" xfId="0" applyFont="1" applyFill="1" applyBorder="1" applyAlignment="1">
      <alignment wrapText="1"/>
    </xf>
    <xf numFmtId="0" fontId="5" fillId="3" borderId="1" xfId="0" applyFont="1" applyFill="1" applyBorder="1" applyAlignment="1">
      <alignment wrapText="1"/>
    </xf>
    <xf numFmtId="0" fontId="0" fillId="3" borderId="1" xfId="0" applyFill="1" applyBorder="1" applyAlignment="1">
      <alignment horizontal="center" wrapText="1"/>
    </xf>
    <xf numFmtId="0" fontId="0" fillId="5" borderId="1" xfId="0" applyFill="1" applyBorder="1" applyAlignment="1">
      <alignment horizontal="center" wrapText="1"/>
    </xf>
    <xf numFmtId="4" fontId="7" fillId="3" borderId="1" xfId="0" applyNumberFormat="1" applyFont="1" applyFill="1" applyBorder="1" applyAlignment="1">
      <alignment horizontal="center" wrapText="1"/>
    </xf>
    <xf numFmtId="4" fontId="7" fillId="0" borderId="1" xfId="0" applyNumberFormat="1" applyFont="1" applyBorder="1" applyAlignment="1">
      <alignment horizontal="center" wrapText="1"/>
    </xf>
    <xf numFmtId="0" fontId="5" fillId="5"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center" wrapText="1"/>
    </xf>
    <xf numFmtId="0" fontId="2" fillId="4" borderId="1" xfId="0" applyFont="1" applyFill="1" applyBorder="1" applyAlignment="1">
      <alignment horizontal="center" vertical="center" wrapText="1"/>
    </xf>
    <xf numFmtId="0" fontId="0" fillId="3" borderId="1" xfId="0" applyFill="1" applyBorder="1"/>
    <xf numFmtId="0" fontId="0" fillId="5" borderId="1" xfId="0" applyFill="1" applyBorder="1"/>
    <xf numFmtId="164" fontId="2" fillId="4" borderId="1" xfId="0" applyNumberFormat="1" applyFont="1" applyFill="1" applyBorder="1" applyAlignment="1">
      <alignment horizontal="center" vertical="center" wrapText="1"/>
    </xf>
    <xf numFmtId="164" fontId="0" fillId="3" borderId="1" xfId="0" applyNumberFormat="1" applyFill="1" applyBorder="1" applyAlignment="1">
      <alignment wrapText="1"/>
    </xf>
    <xf numFmtId="164" fontId="0" fillId="0" borderId="1" xfId="0" applyNumberFormat="1" applyBorder="1" applyAlignment="1">
      <alignment wrapText="1"/>
    </xf>
    <xf numFmtId="164" fontId="6" fillId="0" borderId="1" xfId="0" applyNumberFormat="1" applyFont="1" applyBorder="1" applyAlignment="1">
      <alignment wrapText="1"/>
    </xf>
    <xf numFmtId="164" fontId="0" fillId="5" borderId="1" xfId="0" applyNumberFormat="1" applyFill="1" applyBorder="1" applyAlignment="1">
      <alignment wrapText="1"/>
    </xf>
    <xf numFmtId="164" fontId="7" fillId="3" borderId="1" xfId="0" applyNumberFormat="1" applyFont="1" applyFill="1" applyBorder="1" applyAlignment="1">
      <alignment horizontal="center" wrapText="1"/>
    </xf>
    <xf numFmtId="164" fontId="7" fillId="0" borderId="1" xfId="0" applyNumberFormat="1" applyFont="1" applyBorder="1" applyAlignment="1">
      <alignment horizontal="center" wrapText="1"/>
    </xf>
    <xf numFmtId="164" fontId="7" fillId="0" borderId="1" xfId="0" applyNumberFormat="1" applyFont="1" applyBorder="1" applyAlignment="1">
      <alignment wrapText="1"/>
    </xf>
    <xf numFmtId="164" fontId="7" fillId="3" borderId="1" xfId="0" applyNumberFormat="1" applyFont="1" applyFill="1" applyBorder="1" applyAlignment="1">
      <alignment wrapText="1"/>
    </xf>
    <xf numFmtId="164" fontId="5" fillId="5" borderId="1" xfId="0" applyNumberFormat="1" applyFont="1" applyFill="1" applyBorder="1" applyAlignment="1">
      <alignment wrapText="1"/>
    </xf>
    <xf numFmtId="164" fontId="5" fillId="3" borderId="1" xfId="0" applyNumberFormat="1" applyFont="1" applyFill="1" applyBorder="1" applyAlignment="1">
      <alignment wrapText="1"/>
    </xf>
    <xf numFmtId="164" fontId="0" fillId="0" borderId="0" xfId="0" applyNumberFormat="1" applyAlignment="1">
      <alignment wrapText="1"/>
    </xf>
    <xf numFmtId="164" fontId="3" fillId="3" borderId="1" xfId="0" applyNumberFormat="1" applyFont="1" applyFill="1" applyBorder="1" applyAlignment="1">
      <alignment wrapText="1"/>
    </xf>
    <xf numFmtId="164" fontId="3" fillId="0" borderId="1" xfId="0" applyNumberFormat="1" applyFont="1" applyBorder="1" applyAlignment="1">
      <alignment wrapText="1"/>
    </xf>
    <xf numFmtId="164" fontId="3" fillId="5" borderId="1" xfId="0" applyNumberFormat="1" applyFont="1" applyFill="1" applyBorder="1" applyAlignment="1">
      <alignment wrapText="1"/>
    </xf>
    <xf numFmtId="164" fontId="7" fillId="3" borderId="1" xfId="0" applyNumberFormat="1" applyFont="1" applyFill="1" applyBorder="1" applyAlignment="1">
      <alignment horizontal="right"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center" vertical="top" wrapText="1"/>
    </xf>
    <xf numFmtId="164" fontId="0" fillId="0" borderId="1" xfId="0" applyNumberFormat="1" applyBorder="1" applyAlignment="1">
      <alignment vertical="top" wrapText="1"/>
    </xf>
    <xf numFmtId="164" fontId="3" fillId="0" borderId="1" xfId="0" applyNumberFormat="1" applyFont="1" applyBorder="1" applyAlignment="1">
      <alignment vertical="top" wrapText="1"/>
    </xf>
    <xf numFmtId="0" fontId="0" fillId="0" borderId="0" xfId="0" applyAlignment="1">
      <alignment vertical="top" wrapText="1"/>
    </xf>
  </cellXfs>
  <cellStyles count="214">
    <cellStyle name="A4 Small 210 x 297 mm" xfId="13" xr:uid="{651A55CC-66A1-4C20-BEAA-9A759CEBFBFB}"/>
    <cellStyle name="gs]_x000d__x000a_Window=2,20,640,452, , ,3_x000d__x000a_dir1=0,0,640,184,-1,-1,3,30,201,1808,254,C:\EXCEL\VERKAUF\GLOBUS\*.*_x000d__x000a_dir20=11" xfId="14" xr:uid="{B0D31750-0E11-4B0F-A166-D4F5377C1EC3}"/>
    <cellStyle name="Navadno 10" xfId="15" xr:uid="{C78E8F58-D95B-475C-91BC-FDD9F1B68327}"/>
    <cellStyle name="Navadno 10 2" xfId="16" xr:uid="{7D69D03A-8E20-4393-BD83-9E393E1C5A14}"/>
    <cellStyle name="Navadno 2" xfId="17" xr:uid="{CB5F9E91-FEC5-4425-8FC0-82790F6C9B6B}"/>
    <cellStyle name="Navadno 2 2" xfId="18" xr:uid="{8E07BD9C-BA91-41D8-A399-9D193B43E45D}"/>
    <cellStyle name="Navadno 21" xfId="19" xr:uid="{0068D2F1-8E1D-4748-98D2-E9D4117DFA45}"/>
    <cellStyle name="Navadno 3" xfId="20" xr:uid="{AB101DF6-1A7F-4BEF-AC6C-9842C4E84B7B}"/>
    <cellStyle name="Navadno 4" xfId="21" xr:uid="{CCCE9B81-6AB2-41AC-ACD7-6F8BDC54489A}"/>
    <cellStyle name="Navadno 4 2" xfId="22" xr:uid="{E3E45C83-D22C-4DAC-9AE7-A01F104DF07A}"/>
    <cellStyle name="Navadno 4 2 2" xfId="23" xr:uid="{476EE893-EBD2-4029-816B-F7F5F788292A}"/>
    <cellStyle name="Navadno 4 2 2 2" xfId="24" xr:uid="{8D8ACCA6-FF26-4B73-9CE7-78F62A58501F}"/>
    <cellStyle name="Navadno 4 2 2 2 2" xfId="25" xr:uid="{D6E2E13D-C8AD-41DA-A2BE-1CC020270BF7}"/>
    <cellStyle name="Navadno 4 2 2 3" xfId="26" xr:uid="{811D58D7-7694-4212-8110-8554B3689C9B}"/>
    <cellStyle name="Navadno 4 2 3" xfId="27" xr:uid="{18FA8AAD-73AE-4980-8338-8CDC11E27A31}"/>
    <cellStyle name="Navadno 4 2 3 2" xfId="28" xr:uid="{D22AABB6-B133-44E2-BEA7-B00F73B5C5B6}"/>
    <cellStyle name="Navadno 4 2 3 2 2" xfId="29" xr:uid="{300C8547-5EC8-4DBB-B680-88061395F0AA}"/>
    <cellStyle name="Navadno 4 2 3 3" xfId="30" xr:uid="{22B3ABCD-3062-4C93-8DAC-A898D087B9F3}"/>
    <cellStyle name="Navadno 4 2 4" xfId="31" xr:uid="{AC3FBA16-3D14-4FDF-8A68-AE44245CB8B8}"/>
    <cellStyle name="Navadno 4 2 4 2" xfId="32" xr:uid="{DC677F62-B2E3-4836-BAC0-FE74DBD7D15D}"/>
    <cellStyle name="Navadno 4 2 5" xfId="33" xr:uid="{E4D413B3-3F70-446A-B045-C908A22410F9}"/>
    <cellStyle name="Navadno 4 3" xfId="34" xr:uid="{662A997A-3C53-4C25-BA8E-143BC48D7E5F}"/>
    <cellStyle name="Navadno 4 3 2" xfId="35" xr:uid="{9BF88A28-1F04-4533-9D54-E008356F4C0D}"/>
    <cellStyle name="Navadno 4 3 2 2" xfId="36" xr:uid="{4C56A5EB-A779-4A6A-A9D2-CA6629911282}"/>
    <cellStyle name="Navadno 4 3 2 2 2" xfId="37" xr:uid="{A1A74F96-5DA6-489B-BB22-9CC7167261EF}"/>
    <cellStyle name="Navadno 4 3 2 3" xfId="38" xr:uid="{0F0DC562-27D7-46CF-903E-AB04D27D9A17}"/>
    <cellStyle name="Navadno 4 3 3" xfId="39" xr:uid="{ADD87A6C-8503-43B0-BB1B-5132DE7DAA90}"/>
    <cellStyle name="Navadno 4 3 3 2" xfId="40" xr:uid="{46326CA1-2B50-4B0F-AD4A-CD0994932C1B}"/>
    <cellStyle name="Navadno 4 3 3 2 2" xfId="41" xr:uid="{214378D7-62F9-48FC-9CA0-26A3264BB69B}"/>
    <cellStyle name="Navadno 4 3 3 3" xfId="42" xr:uid="{8E2B4BF3-B784-4DBA-949D-F657B7EC705C}"/>
    <cellStyle name="Navadno 4 3 4" xfId="43" xr:uid="{2A74C0A9-2000-41FA-8E54-7667F8A9223A}"/>
    <cellStyle name="Navadno 4 3 4 2" xfId="44" xr:uid="{EF2062A4-8FC6-4F14-A713-EBFD57CC8423}"/>
    <cellStyle name="Navadno 4 3 5" xfId="45" xr:uid="{04284956-AB27-4FA3-8192-3139E68D8AD1}"/>
    <cellStyle name="Navadno 4 4" xfId="46" xr:uid="{C17F44BB-99B2-4563-935E-AE30EF436AF0}"/>
    <cellStyle name="Navadno 4 4 2" xfId="47" xr:uid="{E9FE895E-CC5E-4DF7-B5DF-FBE049B86D19}"/>
    <cellStyle name="Navadno 4 4 2 2" xfId="48" xr:uid="{CBCD7856-CB09-4433-AE5C-2F8F17B14F81}"/>
    <cellStyle name="Navadno 4 4 3" xfId="49" xr:uid="{F18849E4-2E0A-42D7-899F-4F4E2122563B}"/>
    <cellStyle name="Navadno 4 5" xfId="50" xr:uid="{8DFCF2B7-9D3E-470B-A790-8AFA2BC2765A}"/>
    <cellStyle name="Navadno 4 5 2" xfId="51" xr:uid="{A0F49F04-7C19-4985-9D8C-AE120C02C728}"/>
    <cellStyle name="Navadno 4 5 2 2" xfId="52" xr:uid="{28E9955A-C693-4DB0-8450-65D62C8DB058}"/>
    <cellStyle name="Navadno 4 5 3" xfId="53" xr:uid="{F173503A-2D33-4174-B41A-5B510A7E13CE}"/>
    <cellStyle name="Navadno 4 6" xfId="54" xr:uid="{7287013C-7FC1-49A2-B2D5-E88791C34EAE}"/>
    <cellStyle name="Navadno 4 6 2" xfId="55" xr:uid="{A648314B-4AED-48DB-BF04-F87CF7003E78}"/>
    <cellStyle name="Navadno 4 7" xfId="56" xr:uid="{3DA13381-2212-4C5D-A2C7-5454407F814F}"/>
    <cellStyle name="Navadno 5" xfId="57" xr:uid="{7311DC06-009D-4DB9-B3F5-49FD698E8C2D}"/>
    <cellStyle name="Navadno 5 2" xfId="58" xr:uid="{17D3EBE3-B978-4598-B97F-776A64C657B9}"/>
    <cellStyle name="Navadno 6" xfId="59" xr:uid="{1D7FDEC9-E046-4826-ADE8-094E83E80371}"/>
    <cellStyle name="Navadno 6 2" xfId="60" xr:uid="{F4BA8F4B-119B-4396-8E28-EE7644DD0E89}"/>
    <cellStyle name="Navadno 7" xfId="61" xr:uid="{144F0F89-0056-46D5-BF8F-1E9130D846D3}"/>
    <cellStyle name="Navadno 8" xfId="62" xr:uid="{050D5815-9ACC-455E-8033-A00494B6A456}"/>
    <cellStyle name="Navadno 8 2" xfId="63" xr:uid="{6C08569D-45F5-4F6A-8451-84D9987B6169}"/>
    <cellStyle name="Navadno 8 2 2" xfId="64" xr:uid="{05E9F14C-1713-45EA-970A-A7F2F3DBECEE}"/>
    <cellStyle name="Navadno 8 3" xfId="65" xr:uid="{58D59BAF-2508-4A24-A205-C963E8103C78}"/>
    <cellStyle name="Navadno 85" xfId="66" xr:uid="{CA2C8341-9131-41B6-89EF-99064439A6FA}"/>
    <cellStyle name="Navadno 9" xfId="67" xr:uid="{64FA351E-C9D4-4E29-90A0-1641BAD7B922}"/>
    <cellStyle name="Navadno 9 2" xfId="68" xr:uid="{3F4E878A-35DC-4244-8BA2-D600E1558530}"/>
    <cellStyle name="Navadno 9 2 2" xfId="69" xr:uid="{0F6272E5-E444-4DFB-BAF5-1739EF6E1AD1}"/>
    <cellStyle name="Navadno 9 3" xfId="70" xr:uid="{9EF94354-401E-456F-8E6A-3B966DC28857}"/>
    <cellStyle name="Normal 10" xfId="71" xr:uid="{A76BEF0B-5029-40AB-9ED8-47F4E6ACD792}"/>
    <cellStyle name="Normal 2" xfId="10" xr:uid="{7357338F-63EA-4499-8405-C908A2CA525E}"/>
    <cellStyle name="Normal 2 2" xfId="72" xr:uid="{6B5C3E9A-3B3F-4CE6-B0EB-C192580C4250}"/>
    <cellStyle name="Normal 2 2 2" xfId="73" xr:uid="{916156A3-F373-4575-AD17-1096BFFD902C}"/>
    <cellStyle name="Normal 2 3" xfId="74" xr:uid="{12C374E7-2E08-4CFC-83C4-915B08AB4E83}"/>
    <cellStyle name="Normal 3" xfId="75" xr:uid="{654586EE-07DE-483B-8D12-4BAE5EC01E5B}"/>
    <cellStyle name="Normal 3 2" xfId="76" xr:uid="{45E4DD2E-64F1-4D5E-9E39-2004C1AD3B4E}"/>
    <cellStyle name="Normal 4" xfId="77" xr:uid="{68558727-529D-4991-A62F-CDC21C2CFC56}"/>
    <cellStyle name="Normal 62" xfId="78" xr:uid="{B55B8612-9FDF-4E2C-A018-16A89A895038}"/>
    <cellStyle name="Normal_mnn" xfId="1" xr:uid="{FD361F1A-E47F-49A4-857E-40BB7449108E}"/>
    <cellStyle name="Normalno" xfId="0" builtinId="0" customBuiltin="1"/>
    <cellStyle name="Normalno 10" xfId="79" xr:uid="{53AB8532-E210-4910-963C-D4DBA08D0250}"/>
    <cellStyle name="Normalno 11" xfId="80" xr:uid="{FBD77EB5-D6FE-47E2-927F-89A99237C98F}"/>
    <cellStyle name="Normalno 2" xfId="2" xr:uid="{9D122BCA-A44E-446F-91B4-1A8A3FDCE954}"/>
    <cellStyle name="Normalno 2 2" xfId="5" xr:uid="{BCBFFD5C-4279-47EC-A504-FD05966CF50F}"/>
    <cellStyle name="Normalno 2 2 2" xfId="81" xr:uid="{9EC26D10-DEC6-4447-8B17-B3002ADCB45F}"/>
    <cellStyle name="Normalno 2 3" xfId="3" xr:uid="{74533A76-34A2-4C11-AC9D-CC30BD1D0086}"/>
    <cellStyle name="Normalno 2 3 2" xfId="82" xr:uid="{1BB5953A-D06B-4438-976F-8563B3EE12A2}"/>
    <cellStyle name="Normalno 2 4" xfId="83" xr:uid="{CFF1DE3A-7D7C-4784-BA9E-FD66A4961114}"/>
    <cellStyle name="Normalno 2 4 2" xfId="84" xr:uid="{B00809B7-9A17-428F-95A1-1921EBBD1BDC}"/>
    <cellStyle name="Normalno 2 4 2 2" xfId="85" xr:uid="{DA6AFAC2-E2C4-4470-A893-DD957863DE5A}"/>
    <cellStyle name="Normalno 2 4 2 3" xfId="86" xr:uid="{4904F030-1407-4486-9216-8C6F32444C88}"/>
    <cellStyle name="Normalno 2 4 3" xfId="87" xr:uid="{F1BED805-08E2-4976-9E15-838BE784ECF9}"/>
    <cellStyle name="Normalno 2 4 4" xfId="88" xr:uid="{CA73A655-6E3D-4A8B-BA2A-114F93800C9A}"/>
    <cellStyle name="Normalno 2 4 5" xfId="89" xr:uid="{6957B5F5-4286-4A2F-B699-07332B37F9B5}"/>
    <cellStyle name="Normalno 2 5" xfId="90" xr:uid="{846EE87F-8F05-4170-B02A-4EF93F2B6E82}"/>
    <cellStyle name="Normalno 3" xfId="4" xr:uid="{6763791C-B5CB-419C-942D-1000D6C870F6}"/>
    <cellStyle name="Normalno 3 10" xfId="91" xr:uid="{DDD5DDA8-45F7-454B-A70B-12827A2A56A4}"/>
    <cellStyle name="Normalno 3 2" xfId="92" xr:uid="{8DBFDDF9-6FBD-46D6-9031-840D565E15E2}"/>
    <cellStyle name="Normalno 3 3" xfId="93" xr:uid="{D54F35D5-D4CD-4CDE-9826-EB8972949C9B}"/>
    <cellStyle name="Normalno 3 4" xfId="94" xr:uid="{94A75847-A11F-46B8-8B1E-94334327D9AB}"/>
    <cellStyle name="Normalno 3 4 2" xfId="95" xr:uid="{E80223FB-A984-4398-8A06-0B4DC8A9D92A}"/>
    <cellStyle name="Normalno 3 4 2 2" xfId="96" xr:uid="{00CC1E6A-F980-436B-900E-9C1A21D201F1}"/>
    <cellStyle name="Normalno 3 4 2 3" xfId="97" xr:uid="{B8BCB76D-15D7-44B1-8B5D-3174BB7C4623}"/>
    <cellStyle name="Normalno 3 4 3" xfId="98" xr:uid="{1FE8C392-DFAC-420C-822A-6D308F4A4761}"/>
    <cellStyle name="Normalno 3 4 4" xfId="99" xr:uid="{13C71A75-2E4D-44AD-BDA9-738594B42051}"/>
    <cellStyle name="Normalno 3 4 5" xfId="100" xr:uid="{021CA40A-1434-4D27-8EE1-6E950D2D7546}"/>
    <cellStyle name="Normalno 3 5" xfId="101" xr:uid="{71461170-CA15-4A23-94EA-C294500FB95C}"/>
    <cellStyle name="Normalno 3 5 2" xfId="102" xr:uid="{66B4B9BC-7E25-4D10-B82D-4F7D09EF7C1B}"/>
    <cellStyle name="Normalno 3 5 3" xfId="103" xr:uid="{906BEEF3-E3BB-444C-8433-6464234D8F4F}"/>
    <cellStyle name="Normalno 3 6" xfId="104" xr:uid="{4C22A2EB-3680-43E6-A354-A2BB8B789D65}"/>
    <cellStyle name="Normalno 3 7" xfId="105" xr:uid="{14944021-4F5A-4A3F-873E-2E0C5EA5A2C3}"/>
    <cellStyle name="Normalno 3 8" xfId="106" xr:uid="{29BC7E9E-83D8-42DE-BCA4-943669F8838F}"/>
    <cellStyle name="Normalno 3 9" xfId="107" xr:uid="{7316FF53-82FC-4ACD-9543-13EE78CD1F82}"/>
    <cellStyle name="Normalno 4" xfId="108" xr:uid="{CD491BED-9904-4FBD-A2E4-DFCE2439F3AA}"/>
    <cellStyle name="Normalno 4 2" xfId="109" xr:uid="{447C7D5C-86CC-4EE3-A8C6-95C4888257B6}"/>
    <cellStyle name="Normalno 4 2 2" xfId="110" xr:uid="{F629C6E7-7FBD-42E8-8544-B059DCB95431}"/>
    <cellStyle name="Normalno 4 2 2 2" xfId="111" xr:uid="{3B5B5579-529E-4F2D-BE3A-90BE4FE7C79B}"/>
    <cellStyle name="Normalno 4 2 2 3" xfId="112" xr:uid="{D4E9B735-3D0C-4A6D-B935-7CD5CDD163D7}"/>
    <cellStyle name="Normalno 4 2 3" xfId="113" xr:uid="{C8A6B279-8A5F-417B-A111-B8C44F6342A6}"/>
    <cellStyle name="Normalno 4 2 4" xfId="114" xr:uid="{6B540788-8DCD-43C8-95A8-9CAFF1C0D716}"/>
    <cellStyle name="Normalno 4 2 5" xfId="115" xr:uid="{86CB80A8-2DDD-4BC9-B261-BC07EA3936AB}"/>
    <cellStyle name="Normalno 4 3" xfId="116" xr:uid="{872B70C1-249C-4DE7-87D2-70F9848549B9}"/>
    <cellStyle name="Normalno 4 3 2" xfId="117" xr:uid="{A4164D0E-C07D-47E2-A49B-41772CEC1DCA}"/>
    <cellStyle name="Normalno 4 3 3" xfId="118" xr:uid="{11E1EC32-4CC2-41F0-873D-A1E1BF939FC6}"/>
    <cellStyle name="Normalno 4 4" xfId="119" xr:uid="{F243BA61-1603-4DD1-9ECE-F000C2172736}"/>
    <cellStyle name="Normalno 4 5" xfId="120" xr:uid="{3292D6A3-F420-4C56-9DA4-26EFD9016DAC}"/>
    <cellStyle name="Normalno 4 6" xfId="121" xr:uid="{671B00DE-5CCF-46C6-AACC-7E03E4475B55}"/>
    <cellStyle name="Normalno 5" xfId="122" xr:uid="{7AAD62A5-D128-4875-81CC-CDF60A43CE61}"/>
    <cellStyle name="Normalno 5 2" xfId="123" xr:uid="{ED668A69-0628-49B3-8D70-76E0FF525517}"/>
    <cellStyle name="Normalno 5 2 2" xfId="124" xr:uid="{A15F5658-CE48-41E5-B77C-4F80335C409F}"/>
    <cellStyle name="Normalno 5 2 3" xfId="125" xr:uid="{4083AF3A-B56C-4E08-9626-7589E558926E}"/>
    <cellStyle name="Normalno 5 3" xfId="126" xr:uid="{E76F1B7E-2193-48CD-B9E8-633E2BF7CECA}"/>
    <cellStyle name="Normalno 5 4" xfId="127" xr:uid="{7712F48A-5BE7-4428-8E63-AB1404D73AE0}"/>
    <cellStyle name="Normalno 5 5" xfId="128" xr:uid="{0939F676-3B8F-4989-83DE-88A6157CDDF9}"/>
    <cellStyle name="Normalno 6" xfId="129" xr:uid="{021A0494-85EC-455B-8BDA-74D3CFD174F9}"/>
    <cellStyle name="Normalno 6 2" xfId="130" xr:uid="{B0FC6434-51E4-497C-9E4B-4B3E67604187}"/>
    <cellStyle name="Normalno 6 2 2" xfId="131" xr:uid="{46F2782E-EA22-4635-94A0-652C3DEB559B}"/>
    <cellStyle name="Normalno 6 2 3" xfId="132" xr:uid="{F8BB7141-2626-4E7D-972A-FB2372541BEA}"/>
    <cellStyle name="Normalno 6 3" xfId="133" xr:uid="{7295D4AB-766B-4E36-A5A8-A7236CFA39DB}"/>
    <cellStyle name="Normalno 6 4" xfId="134" xr:uid="{89EB9A6C-7DAA-42F8-A9BB-2D7A39BCF709}"/>
    <cellStyle name="Normalno 6 5" xfId="135" xr:uid="{DAFDAA3A-1B82-4659-B9A7-352F0D1B54C2}"/>
    <cellStyle name="Normalno 7" xfId="136" xr:uid="{71A18834-B286-4E50-8316-2D82C0DE4290}"/>
    <cellStyle name="Normalno 7 2" xfId="137" xr:uid="{B5AEFC62-5232-4950-86E3-424C727643EC}"/>
    <cellStyle name="Normalno 7 2 2" xfId="138" xr:uid="{2E78E3DE-949B-4648-B58F-367596107F9E}"/>
    <cellStyle name="Normalno 7 2 3" xfId="139" xr:uid="{FFB696CC-AE48-4278-BAFC-6FD5A971132E}"/>
    <cellStyle name="Normalno 7 3" xfId="140" xr:uid="{1662E2C0-DE69-4585-AE49-77441219510D}"/>
    <cellStyle name="Normalno 7 4" xfId="141" xr:uid="{F1FB0C9C-561B-4E38-9851-C2269D8305E9}"/>
    <cellStyle name="Normalno 7 5" xfId="142" xr:uid="{39B176B9-4406-4F80-87F1-EC263718C22B}"/>
    <cellStyle name="Normalno 8" xfId="143" xr:uid="{2961C284-7808-4A00-A5BC-FF904521B6A2}"/>
    <cellStyle name="Normalno 8 2" xfId="144" xr:uid="{0E2FC7A3-C23B-4D28-A8C9-6F42A77F7659}"/>
    <cellStyle name="Normalno 8 3" xfId="145" xr:uid="{B1E8FFA4-DB42-46A0-AB5F-144BCDCF19AA}"/>
    <cellStyle name="Normalno 9" xfId="146" xr:uid="{7353C954-671A-47C8-88C3-97D6FD57E199}"/>
    <cellStyle name="Obično 3" xfId="147" xr:uid="{E12D81E7-14D7-4BE3-8048-BE42FB3711B4}"/>
    <cellStyle name="Obično 4" xfId="8" xr:uid="{936376F5-42B3-4715-A844-F3715A6FAF39}"/>
    <cellStyle name="Obično 4 2" xfId="11" xr:uid="{53D229D6-CDB4-4C33-9C21-AC26AE6FBE72}"/>
    <cellStyle name="Odstotek 2" xfId="148" xr:uid="{4F8BE619-6A6A-4EC7-B520-C2E94234FAF9}"/>
    <cellStyle name="Odstotek 2 2" xfId="149" xr:uid="{06CBA0F0-8682-491F-BBD4-E79F2CA8D605}"/>
    <cellStyle name="Odstotek 3" xfId="150" xr:uid="{4DCEDBD4-6507-4EA4-9110-361AD68F4E24}"/>
    <cellStyle name="Odstotek 4" xfId="151" xr:uid="{6536A660-A637-40FF-B487-793D32E8D5CC}"/>
    <cellStyle name="Odstotek 4 2" xfId="152" xr:uid="{E988873B-A7ED-4D24-80C4-3930FE3F0029}"/>
    <cellStyle name="Odstotek 4 2 2" xfId="153" xr:uid="{719AB7A1-3C71-413A-A14A-B263F6A3C460}"/>
    <cellStyle name="Odstotek 4 3" xfId="154" xr:uid="{C2AF47AA-2F52-43A7-BE55-FA5EE4FCCFCF}"/>
    <cellStyle name="Postotak 2" xfId="155" xr:uid="{7E61CDE5-1E01-48CD-B5B7-3FFE33D7829E}"/>
    <cellStyle name="Standard_Tabelle1" xfId="156" xr:uid="{C0C24930-26A5-4B75-B015-FEE4A0E427FA}"/>
    <cellStyle name="Stil 1" xfId="157" xr:uid="{EB9D302F-10BF-4E27-B28A-7087E49B3B40}"/>
    <cellStyle name="Style 1" xfId="12" xr:uid="{ACB06177-ABB5-43F7-9921-DC7A1F08A629}"/>
    <cellStyle name="Style 1 2" xfId="158" xr:uid="{15682E1E-71F0-4E65-897D-0758078744DC}"/>
    <cellStyle name="Valuta 2" xfId="159" xr:uid="{41636E79-ABFF-4CFD-8497-26779C683C6D}"/>
    <cellStyle name="Valuta 2 2" xfId="160" xr:uid="{F21A6CC2-B6C3-4778-90AD-9B4EC98D8346}"/>
    <cellStyle name="Valuta 2 2 2" xfId="161" xr:uid="{9310B518-6C1F-4DDF-8B48-BBAC46502406}"/>
    <cellStyle name="Valuta 2 2 2 2" xfId="162" xr:uid="{3E6139CC-9EE3-498F-9081-C341DCECB8E0}"/>
    <cellStyle name="Valuta 2 2 2 3" xfId="163" xr:uid="{80919C97-776C-4305-93E6-771DDCA4109A}"/>
    <cellStyle name="Valuta 2 2 3" xfId="164" xr:uid="{05E6DC55-4828-4177-BF3A-9320C0EED100}"/>
    <cellStyle name="Valuta 2 2 4" xfId="165" xr:uid="{B51BCAD5-6C17-4B53-B426-C94012BE111A}"/>
    <cellStyle name="Valuta 2 2 5" xfId="166" xr:uid="{57B0C4FA-ADC0-4897-95AF-5D20C2402913}"/>
    <cellStyle name="Valuta 2 2 6" xfId="167" xr:uid="{F6934317-01AD-46A4-B6C8-F0E9E76D6255}"/>
    <cellStyle name="Valuta 2 3" xfId="168" xr:uid="{4F54E63E-D735-4319-AB8A-68A4DA58F521}"/>
    <cellStyle name="Valuta 2 3 2" xfId="169" xr:uid="{996C22DB-C204-433E-9833-108175A13476}"/>
    <cellStyle name="Valuta 2 3 3" xfId="170" xr:uid="{87D4B382-9C04-48CD-9319-E1764B8FCCFD}"/>
    <cellStyle name="Valuta 2 4" xfId="171" xr:uid="{D48CF6B1-6509-410D-A52B-7C8A3BB1AAE8}"/>
    <cellStyle name="Valuta 2 5" xfId="172" xr:uid="{8ECCFB53-839C-40C8-AB8C-F8C3EB1DD14E}"/>
    <cellStyle name="Valuta 2 6" xfId="173" xr:uid="{B20DD324-093E-47C3-915A-4417D62F3563}"/>
    <cellStyle name="Valuta 2 7" xfId="174" xr:uid="{A58B9DE8-1A53-4EB1-8B52-C4E1345DB49F}"/>
    <cellStyle name="Vejica [0] 2" xfId="175" xr:uid="{9EAEE593-56C5-4491-B677-94EB49CECC0E}"/>
    <cellStyle name="Vejica [0] 2 2" xfId="176" xr:uid="{568FC46B-F05C-430A-A165-10B4337C2C7D}"/>
    <cellStyle name="Vejica [0] 2 2 2" xfId="213" xr:uid="{DADDAA72-1738-40B7-9EC4-C24A459EB317}"/>
    <cellStyle name="Vejica [0] 2 3" xfId="212" xr:uid="{AE71953F-80FC-48D4-AC53-E574140ECA49}"/>
    <cellStyle name="Vejica 2" xfId="177" xr:uid="{90D7D226-82BD-4ADD-801C-C2D7F9146B02}"/>
    <cellStyle name="Vejica 3" xfId="178" xr:uid="{D22BD7CF-64FE-4720-85E8-6A09457227FF}"/>
    <cellStyle name="Vejica 4" xfId="179" xr:uid="{01CB212F-0A01-4E88-BA09-4F52A1FE07A1}"/>
    <cellStyle name="Vejica 5" xfId="180" xr:uid="{0961D707-2027-458E-B63E-6ED62F91393C}"/>
    <cellStyle name="Vejica 6" xfId="181" xr:uid="{1459BBC4-676E-416E-8A17-456CC9CE7AAF}"/>
    <cellStyle name="Vejica 7" xfId="182" xr:uid="{94EB5177-3BD4-42C1-9A45-3DF5C939C75E}"/>
    <cellStyle name="Vejica 8" xfId="183" xr:uid="{7A116D1D-CD11-4EB6-B1AA-691B3AEF0F38}"/>
    <cellStyle name="Zarez 2" xfId="7" xr:uid="{39984043-1707-4C10-92D1-B8712DFC13D3}"/>
    <cellStyle name="Zarez 2 2" xfId="185" xr:uid="{D3DEB2E2-6C15-42E3-A860-85B05E1FCAE9}"/>
    <cellStyle name="Zarez 2 2 2" xfId="186" xr:uid="{814524E3-7641-4243-A078-EBDA0C4B2790}"/>
    <cellStyle name="Zarez 2 2 2 2" xfId="187" xr:uid="{6F0D3FEF-477D-499A-84DF-4AAB9E8EFA1C}"/>
    <cellStyle name="Zarez 2 2 2 3" xfId="188" xr:uid="{87FFB7CB-1618-450D-992C-F9393B8EC8B0}"/>
    <cellStyle name="Zarez 2 2 3" xfId="189" xr:uid="{EBD4D756-B9F6-4F18-9299-0B22B3369A10}"/>
    <cellStyle name="Zarez 2 2 4" xfId="190" xr:uid="{6F43AED0-3AEA-4E1D-96B9-48BC5A10A138}"/>
    <cellStyle name="Zarez 2 2 5" xfId="191" xr:uid="{8F9031FC-4C90-42AD-BA5C-CEE8CBEC2A3F}"/>
    <cellStyle name="Zarez 2 3" xfId="192" xr:uid="{B6BC2AA7-C69C-4151-B9AD-28441ECF5067}"/>
    <cellStyle name="Zarez 2 4" xfId="193" xr:uid="{96A7A48C-7034-4B00-8F23-CD386CE52B04}"/>
    <cellStyle name="Zarez 2 5" xfId="184" xr:uid="{3AE78280-FD8D-4111-A7AE-6C9FC11845D7}"/>
    <cellStyle name="Zarez 3" xfId="6" xr:uid="{86C8C87A-399D-4706-B764-AEB7EE9714A5}"/>
    <cellStyle name="Zarez 3 2" xfId="195" xr:uid="{4DC128A7-D981-4E4D-B2F1-F3E0608B51F1}"/>
    <cellStyle name="Zarez 3 3" xfId="196" xr:uid="{1E0B102A-9769-417D-B0D3-1CD8BE1DE292}"/>
    <cellStyle name="Zarez 3 4" xfId="194" xr:uid="{79B5B0B1-E3A6-471C-BE35-3A71E74F3965}"/>
    <cellStyle name="Zarez 4" xfId="9" xr:uid="{1A4A1197-8EC0-4135-848A-23AF5A0B5938}"/>
    <cellStyle name="Zarez 4 2" xfId="198" xr:uid="{829A5D8E-129B-4C08-AE47-8055D5BDC28E}"/>
    <cellStyle name="Zarez 4 2 2" xfId="199" xr:uid="{03D316A0-E023-46E4-A00E-90A554C839E7}"/>
    <cellStyle name="Zarez 4 2 2 2" xfId="200" xr:uid="{860B0C51-D713-4BA3-A69F-A8698F11C920}"/>
    <cellStyle name="Zarez 4 2 2 3" xfId="201" xr:uid="{1ACD03F9-C998-47D8-A839-52EDE9DDA3CB}"/>
    <cellStyle name="Zarez 4 2 3" xfId="202" xr:uid="{1E976170-65F6-4B1B-B2B0-21574121C351}"/>
    <cellStyle name="Zarez 4 2 4" xfId="203" xr:uid="{EAB1A011-027C-4FC1-AFA0-212ADF83EBE1}"/>
    <cellStyle name="Zarez 4 2 5" xfId="204" xr:uid="{B439FCC8-CFF1-4A40-A1FF-18AF551FE22F}"/>
    <cellStyle name="Zarez 4 3" xfId="205" xr:uid="{BEEC7F56-26FA-4784-A51C-66DCFC02C331}"/>
    <cellStyle name="Zarez 4 3 2" xfId="206" xr:uid="{2EEE8327-738F-4E8A-B471-DD0301A3B512}"/>
    <cellStyle name="Zarez 4 3 3" xfId="207" xr:uid="{6BFD386F-7C2B-4105-A55D-7334C78DFD9E}"/>
    <cellStyle name="Zarez 4 4" xfId="208" xr:uid="{D8702DC6-D571-4742-A658-88BC6C779644}"/>
    <cellStyle name="Zarez 4 5" xfId="209" xr:uid="{44128928-637F-4F85-910D-6D1A1CD91A19}"/>
    <cellStyle name="Zarez 4 6" xfId="210" xr:uid="{E09211D7-E2A3-41C1-AEC1-DF04045E39D7}"/>
    <cellStyle name="Zarez 4 7" xfId="197" xr:uid="{71B86FF6-215D-425F-B306-18FD638B7384}"/>
    <cellStyle name="Zarez 5" xfId="211" xr:uid="{655C5E09-C702-423F-BFBE-9917FDE6A4A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43BEA-193B-4A4E-9EA4-94BB09AE1395}">
  <dimension ref="A1:F164"/>
  <sheetViews>
    <sheetView tabSelected="1" view="pageBreakPreview" zoomScaleNormal="100" zoomScaleSheetLayoutView="100" workbookViewId="0">
      <selection activeCell="D25" sqref="D25"/>
    </sheetView>
  </sheetViews>
  <sheetFormatPr defaultColWidth="9.140625" defaultRowHeight="15"/>
  <cols>
    <col min="1" max="1" width="15.7109375" style="1" customWidth="1"/>
    <col min="2" max="2" width="49.7109375" style="1" customWidth="1"/>
    <col min="3" max="3" width="9" style="26" bestFit="1" customWidth="1"/>
    <col min="4" max="4" width="11.28515625" style="41" customWidth="1"/>
    <col min="5" max="5" width="11.5703125" style="26" bestFit="1" customWidth="1"/>
    <col min="6" max="6" width="13.85546875" style="41" customWidth="1"/>
    <col min="7" max="7" width="37.7109375" style="1" customWidth="1"/>
    <col min="8" max="16384" width="9.140625" style="1"/>
  </cols>
  <sheetData>
    <row r="1" spans="1:6" s="7" customFormat="1" ht="30">
      <c r="A1" s="27" t="s">
        <v>0</v>
      </c>
      <c r="B1" s="27" t="s">
        <v>1</v>
      </c>
      <c r="C1" s="27" t="s">
        <v>2</v>
      </c>
      <c r="D1" s="30" t="s">
        <v>3</v>
      </c>
      <c r="E1" s="27" t="s">
        <v>4</v>
      </c>
      <c r="F1" s="30" t="s">
        <v>5</v>
      </c>
    </row>
    <row r="2" spans="1:6" s="3" customFormat="1">
      <c r="A2" s="28" t="s">
        <v>6</v>
      </c>
      <c r="B2" s="8"/>
      <c r="C2" s="20"/>
      <c r="D2" s="31"/>
      <c r="E2" s="20"/>
      <c r="F2" s="42">
        <f>SUM(F3:F6)</f>
        <v>0</v>
      </c>
    </row>
    <row r="3" spans="1:6" ht="30">
      <c r="A3" s="5" t="s">
        <v>7</v>
      </c>
      <c r="B3" s="5" t="s">
        <v>8</v>
      </c>
      <c r="C3" s="6" t="s">
        <v>9</v>
      </c>
      <c r="D3" s="32"/>
      <c r="E3" s="6">
        <v>1</v>
      </c>
      <c r="F3" s="43">
        <f>D3*E3</f>
        <v>0</v>
      </c>
    </row>
    <row r="4" spans="1:6">
      <c r="A4" s="5" t="s">
        <v>10</v>
      </c>
      <c r="B4" s="5" t="s">
        <v>11</v>
      </c>
      <c r="C4" s="6" t="s">
        <v>9</v>
      </c>
      <c r="D4" s="32"/>
      <c r="E4" s="6">
        <v>1</v>
      </c>
      <c r="F4" s="43">
        <f>D4*E4</f>
        <v>0</v>
      </c>
    </row>
    <row r="5" spans="1:6">
      <c r="A5" s="5" t="s">
        <v>12</v>
      </c>
      <c r="B5" s="5" t="s">
        <v>13</v>
      </c>
      <c r="C5" s="6" t="s">
        <v>9</v>
      </c>
      <c r="D5" s="32"/>
      <c r="E5" s="6">
        <v>1</v>
      </c>
      <c r="F5" s="43">
        <f>D5*E5</f>
        <v>0</v>
      </c>
    </row>
    <row r="6" spans="1:6" ht="30">
      <c r="A6" s="5" t="s">
        <v>14</v>
      </c>
      <c r="B6" s="5" t="s">
        <v>15</v>
      </c>
      <c r="C6" s="6" t="s">
        <v>16</v>
      </c>
      <c r="D6" s="32"/>
      <c r="E6" s="6">
        <v>1</v>
      </c>
      <c r="F6" s="43">
        <f>D6*E6</f>
        <v>0</v>
      </c>
    </row>
    <row r="7" spans="1:6" s="3" customFormat="1">
      <c r="A7" s="28" t="s">
        <v>166</v>
      </c>
      <c r="B7" s="8"/>
      <c r="C7" s="20"/>
      <c r="D7" s="31"/>
      <c r="E7" s="20"/>
      <c r="F7" s="42">
        <f>SUM(F8:F18)</f>
        <v>0</v>
      </c>
    </row>
    <row r="8" spans="1:6">
      <c r="A8" s="5" t="s">
        <v>167</v>
      </c>
      <c r="B8" s="5" t="s">
        <v>18</v>
      </c>
      <c r="C8" s="6" t="s">
        <v>17</v>
      </c>
      <c r="D8" s="32"/>
      <c r="E8" s="6">
        <v>1</v>
      </c>
      <c r="F8" s="43">
        <f t="shared" ref="F8:F18" si="0">D8*E8</f>
        <v>0</v>
      </c>
    </row>
    <row r="9" spans="1:6">
      <c r="A9" s="5" t="s">
        <v>168</v>
      </c>
      <c r="B9" s="5" t="s">
        <v>19</v>
      </c>
      <c r="C9" s="6" t="s">
        <v>17</v>
      </c>
      <c r="D9" s="32"/>
      <c r="E9" s="6">
        <v>1</v>
      </c>
      <c r="F9" s="43">
        <f t="shared" si="0"/>
        <v>0</v>
      </c>
    </row>
    <row r="10" spans="1:6">
      <c r="A10" s="5" t="s">
        <v>169</v>
      </c>
      <c r="B10" s="5" t="s">
        <v>20</v>
      </c>
      <c r="C10" s="6" t="s">
        <v>17</v>
      </c>
      <c r="D10" s="32"/>
      <c r="E10" s="6">
        <v>1</v>
      </c>
      <c r="F10" s="43">
        <f t="shared" si="0"/>
        <v>0</v>
      </c>
    </row>
    <row r="11" spans="1:6">
      <c r="A11" s="5" t="s">
        <v>170</v>
      </c>
      <c r="B11" s="5" t="s">
        <v>21</v>
      </c>
      <c r="C11" s="6" t="s">
        <v>17</v>
      </c>
      <c r="D11" s="32"/>
      <c r="E11" s="6">
        <v>1</v>
      </c>
      <c r="F11" s="43">
        <f t="shared" si="0"/>
        <v>0</v>
      </c>
    </row>
    <row r="12" spans="1:6">
      <c r="A12" s="5" t="s">
        <v>171</v>
      </c>
      <c r="B12" s="5" t="s">
        <v>22</v>
      </c>
      <c r="C12" s="6" t="s">
        <v>17</v>
      </c>
      <c r="D12" s="32"/>
      <c r="E12" s="6">
        <v>1</v>
      </c>
      <c r="F12" s="43">
        <f t="shared" si="0"/>
        <v>0</v>
      </c>
    </row>
    <row r="13" spans="1:6" ht="30">
      <c r="A13" s="5" t="s">
        <v>172</v>
      </c>
      <c r="B13" s="5" t="s">
        <v>23</v>
      </c>
      <c r="C13" s="6" t="s">
        <v>16</v>
      </c>
      <c r="D13" s="32"/>
      <c r="E13" s="6">
        <v>1</v>
      </c>
      <c r="F13" s="43">
        <f t="shared" si="0"/>
        <v>0</v>
      </c>
    </row>
    <row r="14" spans="1:6" s="9" customFormat="1" ht="30">
      <c r="A14" s="5" t="s">
        <v>173</v>
      </c>
      <c r="B14" s="10" t="s">
        <v>24</v>
      </c>
      <c r="C14" s="12" t="s">
        <v>16</v>
      </c>
      <c r="D14" s="33"/>
      <c r="E14" s="12">
        <v>1</v>
      </c>
      <c r="F14" s="33">
        <f t="shared" si="0"/>
        <v>0</v>
      </c>
    </row>
    <row r="15" spans="1:6">
      <c r="A15" s="5" t="s">
        <v>174</v>
      </c>
      <c r="B15" s="5" t="s">
        <v>25</v>
      </c>
      <c r="C15" s="6" t="s">
        <v>9</v>
      </c>
      <c r="D15" s="32"/>
      <c r="E15" s="6">
        <v>1</v>
      </c>
      <c r="F15" s="43">
        <f t="shared" si="0"/>
        <v>0</v>
      </c>
    </row>
    <row r="16" spans="1:6">
      <c r="A16" s="5" t="s">
        <v>175</v>
      </c>
      <c r="B16" s="5" t="s">
        <v>159</v>
      </c>
      <c r="C16" s="6" t="s">
        <v>9</v>
      </c>
      <c r="D16" s="32"/>
      <c r="E16" s="6">
        <v>1</v>
      </c>
      <c r="F16" s="43">
        <f t="shared" si="0"/>
        <v>0</v>
      </c>
    </row>
    <row r="17" spans="1:6" ht="30">
      <c r="A17" s="5" t="s">
        <v>176</v>
      </c>
      <c r="B17" s="5" t="s">
        <v>26</v>
      </c>
      <c r="C17" s="6" t="s">
        <v>27</v>
      </c>
      <c r="D17" s="32"/>
      <c r="E17" s="6">
        <v>1</v>
      </c>
      <c r="F17" s="43">
        <f t="shared" si="0"/>
        <v>0</v>
      </c>
    </row>
    <row r="18" spans="1:6">
      <c r="A18" s="5" t="s">
        <v>177</v>
      </c>
      <c r="B18" s="5" t="s">
        <v>28</v>
      </c>
      <c r="C18" s="6" t="s">
        <v>9</v>
      </c>
      <c r="D18" s="32"/>
      <c r="E18" s="6">
        <v>1</v>
      </c>
      <c r="F18" s="43">
        <f t="shared" si="0"/>
        <v>0</v>
      </c>
    </row>
    <row r="19" spans="1:6">
      <c r="A19" s="28" t="s">
        <v>178</v>
      </c>
      <c r="B19" s="8"/>
      <c r="C19" s="20"/>
      <c r="D19" s="31"/>
      <c r="E19" s="20"/>
      <c r="F19" s="42">
        <f>F20 + F51</f>
        <v>0</v>
      </c>
    </row>
    <row r="20" spans="1:6">
      <c r="A20" s="29" t="s">
        <v>179</v>
      </c>
      <c r="B20" s="11"/>
      <c r="C20" s="21"/>
      <c r="D20" s="34"/>
      <c r="E20" s="21"/>
      <c r="F20" s="44">
        <f>SUM(F21:F50)</f>
        <v>0</v>
      </c>
    </row>
    <row r="21" spans="1:6">
      <c r="A21" s="5" t="s">
        <v>180</v>
      </c>
      <c r="B21" s="5" t="s">
        <v>29</v>
      </c>
      <c r="C21" s="6" t="s">
        <v>16</v>
      </c>
      <c r="D21" s="32"/>
      <c r="E21" s="6">
        <v>1</v>
      </c>
      <c r="F21" s="43">
        <f t="shared" ref="F21:F46" si="1">D21*E21</f>
        <v>0</v>
      </c>
    </row>
    <row r="22" spans="1:6">
      <c r="A22" s="5" t="s">
        <v>189</v>
      </c>
      <c r="B22" s="5" t="s">
        <v>30</v>
      </c>
      <c r="C22" s="6" t="s">
        <v>16</v>
      </c>
      <c r="D22" s="32"/>
      <c r="E22" s="6">
        <v>1</v>
      </c>
      <c r="F22" s="43">
        <f t="shared" si="1"/>
        <v>0</v>
      </c>
    </row>
    <row r="23" spans="1:6">
      <c r="A23" s="5" t="s">
        <v>190</v>
      </c>
      <c r="B23" s="10" t="s">
        <v>31</v>
      </c>
      <c r="C23" s="12" t="s">
        <v>16</v>
      </c>
      <c r="D23" s="33"/>
      <c r="E23" s="12">
        <v>1</v>
      </c>
      <c r="F23" s="43">
        <f t="shared" si="1"/>
        <v>0</v>
      </c>
    </row>
    <row r="24" spans="1:6" ht="30">
      <c r="A24" s="5" t="s">
        <v>193</v>
      </c>
      <c r="B24" s="10" t="s">
        <v>32</v>
      </c>
      <c r="C24" s="12" t="s">
        <v>16</v>
      </c>
      <c r="D24" s="33"/>
      <c r="E24" s="12">
        <v>1</v>
      </c>
      <c r="F24" s="43">
        <f t="shared" si="1"/>
        <v>0</v>
      </c>
    </row>
    <row r="25" spans="1:6">
      <c r="A25" s="5" t="s">
        <v>194</v>
      </c>
      <c r="B25" s="5" t="s">
        <v>33</v>
      </c>
      <c r="C25" s="6" t="s">
        <v>16</v>
      </c>
      <c r="D25" s="32"/>
      <c r="E25" s="6">
        <v>1</v>
      </c>
      <c r="F25" s="43">
        <f t="shared" si="1"/>
        <v>0</v>
      </c>
    </row>
    <row r="26" spans="1:6">
      <c r="A26" s="5" t="s">
        <v>195</v>
      </c>
      <c r="B26" s="5" t="s">
        <v>34</v>
      </c>
      <c r="C26" s="6" t="s">
        <v>16</v>
      </c>
      <c r="D26" s="32"/>
      <c r="E26" s="6">
        <v>1</v>
      </c>
      <c r="F26" s="43">
        <f t="shared" si="1"/>
        <v>0</v>
      </c>
    </row>
    <row r="27" spans="1:6" ht="15" customHeight="1">
      <c r="A27" s="5" t="s">
        <v>196</v>
      </c>
      <c r="B27" s="5" t="s">
        <v>35</v>
      </c>
      <c r="C27" s="6" t="s">
        <v>16</v>
      </c>
      <c r="D27" s="32"/>
      <c r="E27" s="6">
        <v>1</v>
      </c>
      <c r="F27" s="43">
        <f t="shared" si="1"/>
        <v>0</v>
      </c>
    </row>
    <row r="28" spans="1:6">
      <c r="A28" s="5" t="s">
        <v>197</v>
      </c>
      <c r="B28" s="5" t="s">
        <v>36</v>
      </c>
      <c r="C28" s="6" t="s">
        <v>16</v>
      </c>
      <c r="D28" s="32"/>
      <c r="E28" s="6">
        <v>1</v>
      </c>
      <c r="F28" s="43">
        <f t="shared" si="1"/>
        <v>0</v>
      </c>
    </row>
    <row r="29" spans="1:6">
      <c r="A29" s="5" t="s">
        <v>198</v>
      </c>
      <c r="B29" s="5" t="s">
        <v>37</v>
      </c>
      <c r="C29" s="6" t="s">
        <v>16</v>
      </c>
      <c r="D29" s="32"/>
      <c r="E29" s="6">
        <v>1</v>
      </c>
      <c r="F29" s="43">
        <f t="shared" si="1"/>
        <v>0</v>
      </c>
    </row>
    <row r="30" spans="1:6">
      <c r="A30" s="5" t="s">
        <v>200</v>
      </c>
      <c r="B30" s="5" t="s">
        <v>38</v>
      </c>
      <c r="C30" s="6" t="s">
        <v>16</v>
      </c>
      <c r="D30" s="32"/>
      <c r="E30" s="6">
        <v>1</v>
      </c>
      <c r="F30" s="43">
        <f t="shared" si="1"/>
        <v>0</v>
      </c>
    </row>
    <row r="31" spans="1:6" ht="30">
      <c r="A31" s="5" t="s">
        <v>199</v>
      </c>
      <c r="B31" s="5" t="s">
        <v>39</v>
      </c>
      <c r="C31" s="6" t="s">
        <v>16</v>
      </c>
      <c r="D31" s="32"/>
      <c r="E31" s="6">
        <v>1</v>
      </c>
      <c r="F31" s="43">
        <f t="shared" si="1"/>
        <v>0</v>
      </c>
    </row>
    <row r="32" spans="1:6" ht="30">
      <c r="A32" s="5" t="s">
        <v>201</v>
      </c>
      <c r="B32" s="5" t="s">
        <v>40</v>
      </c>
      <c r="C32" s="6" t="s">
        <v>16</v>
      </c>
      <c r="D32" s="32"/>
      <c r="E32" s="6">
        <v>1</v>
      </c>
      <c r="F32" s="43">
        <f t="shared" si="1"/>
        <v>0</v>
      </c>
    </row>
    <row r="33" spans="1:6">
      <c r="A33" s="5" t="s">
        <v>202</v>
      </c>
      <c r="B33" s="5" t="s">
        <v>41</v>
      </c>
      <c r="C33" s="6" t="s">
        <v>16</v>
      </c>
      <c r="D33" s="32"/>
      <c r="E33" s="6">
        <v>1</v>
      </c>
      <c r="F33" s="43">
        <f t="shared" si="1"/>
        <v>0</v>
      </c>
    </row>
    <row r="34" spans="1:6">
      <c r="A34" s="5" t="s">
        <v>203</v>
      </c>
      <c r="B34" s="5" t="s">
        <v>42</v>
      </c>
      <c r="C34" s="6" t="s">
        <v>16</v>
      </c>
      <c r="D34" s="32"/>
      <c r="E34" s="6">
        <v>1</v>
      </c>
      <c r="F34" s="43">
        <f t="shared" si="1"/>
        <v>0</v>
      </c>
    </row>
    <row r="35" spans="1:6">
      <c r="A35" s="5" t="s">
        <v>204</v>
      </c>
      <c r="B35" s="5" t="s">
        <v>43</v>
      </c>
      <c r="C35" s="6" t="s">
        <v>16</v>
      </c>
      <c r="D35" s="32"/>
      <c r="E35" s="6">
        <v>1</v>
      </c>
      <c r="F35" s="43">
        <f t="shared" si="1"/>
        <v>0</v>
      </c>
    </row>
    <row r="36" spans="1:6" ht="30">
      <c r="A36" s="5" t="s">
        <v>205</v>
      </c>
      <c r="B36" s="5" t="s">
        <v>44</v>
      </c>
      <c r="C36" s="6" t="s">
        <v>16</v>
      </c>
      <c r="D36" s="32"/>
      <c r="E36" s="6">
        <v>1</v>
      </c>
      <c r="F36" s="43">
        <f t="shared" si="1"/>
        <v>0</v>
      </c>
    </row>
    <row r="37" spans="1:6">
      <c r="A37" s="5" t="s">
        <v>206</v>
      </c>
      <c r="B37" s="5" t="s">
        <v>45</v>
      </c>
      <c r="C37" s="6" t="s">
        <v>16</v>
      </c>
      <c r="D37" s="32"/>
      <c r="E37" s="6">
        <v>1</v>
      </c>
      <c r="F37" s="43">
        <f t="shared" si="1"/>
        <v>0</v>
      </c>
    </row>
    <row r="38" spans="1:6">
      <c r="A38" s="5" t="s">
        <v>207</v>
      </c>
      <c r="B38" s="10" t="s">
        <v>46</v>
      </c>
      <c r="C38" s="12" t="s">
        <v>16</v>
      </c>
      <c r="D38" s="33"/>
      <c r="E38" s="6">
        <v>1</v>
      </c>
      <c r="F38" s="43">
        <f t="shared" si="1"/>
        <v>0</v>
      </c>
    </row>
    <row r="39" spans="1:6">
      <c r="A39" s="5" t="s">
        <v>208</v>
      </c>
      <c r="B39" s="10" t="s">
        <v>47</v>
      </c>
      <c r="C39" s="12" t="s">
        <v>16</v>
      </c>
      <c r="D39" s="33"/>
      <c r="E39" s="6">
        <v>1</v>
      </c>
      <c r="F39" s="43">
        <f t="shared" si="1"/>
        <v>0</v>
      </c>
    </row>
    <row r="40" spans="1:6">
      <c r="A40" s="5" t="s">
        <v>209</v>
      </c>
      <c r="B40" s="10" t="s">
        <v>48</v>
      </c>
      <c r="C40" s="12" t="s">
        <v>49</v>
      </c>
      <c r="D40" s="33"/>
      <c r="E40" s="6">
        <v>1</v>
      </c>
      <c r="F40" s="43">
        <f t="shared" si="1"/>
        <v>0</v>
      </c>
    </row>
    <row r="41" spans="1:6" ht="30">
      <c r="A41" s="5" t="s">
        <v>210</v>
      </c>
      <c r="B41" s="5" t="s">
        <v>50</v>
      </c>
      <c r="C41" s="6" t="s">
        <v>16</v>
      </c>
      <c r="D41" s="32"/>
      <c r="E41" s="6">
        <v>1</v>
      </c>
      <c r="F41" s="43">
        <f t="shared" si="1"/>
        <v>0</v>
      </c>
    </row>
    <row r="42" spans="1:6" ht="30">
      <c r="A42" s="5" t="s">
        <v>211</v>
      </c>
      <c r="B42" s="5" t="s">
        <v>51</v>
      </c>
      <c r="C42" s="6" t="s">
        <v>16</v>
      </c>
      <c r="D42" s="32"/>
      <c r="E42" s="6">
        <v>1</v>
      </c>
      <c r="F42" s="43">
        <f t="shared" si="1"/>
        <v>0</v>
      </c>
    </row>
    <row r="43" spans="1:6" ht="30">
      <c r="A43" s="5" t="s">
        <v>212</v>
      </c>
      <c r="B43" s="5" t="s">
        <v>52</v>
      </c>
      <c r="C43" s="6" t="s">
        <v>16</v>
      </c>
      <c r="D43" s="32"/>
      <c r="E43" s="6">
        <v>1</v>
      </c>
      <c r="F43" s="43">
        <f t="shared" si="1"/>
        <v>0</v>
      </c>
    </row>
    <row r="44" spans="1:6">
      <c r="A44" s="5" t="s">
        <v>213</v>
      </c>
      <c r="B44" s="13" t="s">
        <v>53</v>
      </c>
      <c r="C44" s="6" t="s">
        <v>16</v>
      </c>
      <c r="D44" s="32"/>
      <c r="E44" s="6">
        <v>1</v>
      </c>
      <c r="F44" s="43">
        <f t="shared" si="1"/>
        <v>0</v>
      </c>
    </row>
    <row r="45" spans="1:6" ht="30">
      <c r="A45" s="5" t="s">
        <v>214</v>
      </c>
      <c r="B45" s="10" t="s">
        <v>54</v>
      </c>
      <c r="C45" s="12" t="s">
        <v>16</v>
      </c>
      <c r="D45" s="33"/>
      <c r="E45" s="6">
        <v>1</v>
      </c>
      <c r="F45" s="43">
        <f t="shared" si="1"/>
        <v>0</v>
      </c>
    </row>
    <row r="46" spans="1:6" ht="30">
      <c r="A46" s="5" t="s">
        <v>215</v>
      </c>
      <c r="B46" s="10" t="s">
        <v>55</v>
      </c>
      <c r="C46" s="12" t="s">
        <v>16</v>
      </c>
      <c r="D46" s="33"/>
      <c r="E46" s="6">
        <v>1</v>
      </c>
      <c r="F46" s="43">
        <f t="shared" si="1"/>
        <v>0</v>
      </c>
    </row>
    <row r="47" spans="1:6" ht="30">
      <c r="A47" s="5" t="s">
        <v>216</v>
      </c>
      <c r="B47" s="5" t="s">
        <v>56</v>
      </c>
      <c r="C47" s="6" t="s">
        <v>9</v>
      </c>
      <c r="D47" s="32"/>
      <c r="E47" s="6">
        <v>1</v>
      </c>
      <c r="F47" s="43">
        <f t="shared" ref="F47:F50" si="2">D47*E47</f>
        <v>0</v>
      </c>
    </row>
    <row r="48" spans="1:6">
      <c r="A48" s="5" t="s">
        <v>217</v>
      </c>
      <c r="B48" s="5" t="s">
        <v>57</v>
      </c>
      <c r="C48" s="6" t="s">
        <v>9</v>
      </c>
      <c r="D48" s="32"/>
      <c r="E48" s="6">
        <v>1</v>
      </c>
      <c r="F48" s="43">
        <f t="shared" si="2"/>
        <v>0</v>
      </c>
    </row>
    <row r="49" spans="1:6" ht="13.9" customHeight="1">
      <c r="A49" s="5" t="s">
        <v>219</v>
      </c>
      <c r="B49" s="5" t="s">
        <v>58</v>
      </c>
      <c r="C49" s="6" t="s">
        <v>9</v>
      </c>
      <c r="D49" s="32"/>
      <c r="E49" s="6">
        <v>1</v>
      </c>
      <c r="F49" s="43">
        <f t="shared" si="2"/>
        <v>0</v>
      </c>
    </row>
    <row r="50" spans="1:6">
      <c r="A50" s="5" t="s">
        <v>218</v>
      </c>
      <c r="B50" s="5" t="s">
        <v>59</v>
      </c>
      <c r="C50" s="6" t="s">
        <v>9</v>
      </c>
      <c r="D50" s="32"/>
      <c r="E50" s="6">
        <v>1</v>
      </c>
      <c r="F50" s="43">
        <f t="shared" si="2"/>
        <v>0</v>
      </c>
    </row>
    <row r="51" spans="1:6">
      <c r="A51" s="29" t="s">
        <v>181</v>
      </c>
      <c r="B51" s="11"/>
      <c r="C51" s="21"/>
      <c r="D51" s="34"/>
      <c r="E51" s="21"/>
      <c r="F51" s="44">
        <f>SUM(F52:F151)</f>
        <v>0</v>
      </c>
    </row>
    <row r="52" spans="1:6">
      <c r="A52" s="5" t="s">
        <v>182</v>
      </c>
      <c r="B52" s="5" t="s">
        <v>60</v>
      </c>
      <c r="C52" s="6" t="s">
        <v>17</v>
      </c>
      <c r="D52" s="32"/>
      <c r="E52" s="6">
        <v>100</v>
      </c>
      <c r="F52" s="43">
        <f t="shared" ref="F52:F107" si="3">D52*E52</f>
        <v>0</v>
      </c>
    </row>
    <row r="53" spans="1:6">
      <c r="A53" s="5" t="s">
        <v>191</v>
      </c>
      <c r="B53" s="5" t="s">
        <v>61</v>
      </c>
      <c r="C53" s="6" t="s">
        <v>17</v>
      </c>
      <c r="D53" s="32"/>
      <c r="E53" s="6">
        <v>100</v>
      </c>
      <c r="F53" s="43">
        <f t="shared" si="3"/>
        <v>0</v>
      </c>
    </row>
    <row r="54" spans="1:6">
      <c r="A54" s="5" t="s">
        <v>192</v>
      </c>
      <c r="B54" s="5" t="s">
        <v>62</v>
      </c>
      <c r="C54" s="6" t="s">
        <v>17</v>
      </c>
      <c r="D54" s="32"/>
      <c r="E54" s="6">
        <v>100</v>
      </c>
      <c r="F54" s="43">
        <f t="shared" si="3"/>
        <v>0</v>
      </c>
    </row>
    <row r="55" spans="1:6">
      <c r="A55" s="5" t="s">
        <v>220</v>
      </c>
      <c r="B55" s="5" t="s">
        <v>63</v>
      </c>
      <c r="C55" s="6" t="s">
        <v>17</v>
      </c>
      <c r="D55" s="32"/>
      <c r="E55" s="6">
        <v>100</v>
      </c>
      <c r="F55" s="43">
        <f t="shared" si="3"/>
        <v>0</v>
      </c>
    </row>
    <row r="56" spans="1:6">
      <c r="A56" s="5" t="s">
        <v>221</v>
      </c>
      <c r="B56" s="5" t="s">
        <v>64</v>
      </c>
      <c r="C56" s="6" t="s">
        <v>17</v>
      </c>
      <c r="D56" s="32"/>
      <c r="E56" s="6">
        <v>100</v>
      </c>
      <c r="F56" s="43">
        <f t="shared" si="3"/>
        <v>0</v>
      </c>
    </row>
    <row r="57" spans="1:6">
      <c r="A57" s="5" t="s">
        <v>222</v>
      </c>
      <c r="B57" s="5" t="s">
        <v>65</v>
      </c>
      <c r="C57" s="6" t="s">
        <v>17</v>
      </c>
      <c r="D57" s="32"/>
      <c r="E57" s="6">
        <v>16</v>
      </c>
      <c r="F57" s="43">
        <f t="shared" si="3"/>
        <v>0</v>
      </c>
    </row>
    <row r="58" spans="1:6">
      <c r="A58" s="5" t="s">
        <v>223</v>
      </c>
      <c r="B58" s="5" t="s">
        <v>66</v>
      </c>
      <c r="C58" s="6" t="s">
        <v>17</v>
      </c>
      <c r="D58" s="32"/>
      <c r="E58" s="6">
        <v>16</v>
      </c>
      <c r="F58" s="43">
        <f t="shared" si="3"/>
        <v>0</v>
      </c>
    </row>
    <row r="59" spans="1:6">
      <c r="A59" s="5" t="s">
        <v>224</v>
      </c>
      <c r="B59" s="5" t="s">
        <v>67</v>
      </c>
      <c r="C59" s="6" t="s">
        <v>17</v>
      </c>
      <c r="D59" s="32"/>
      <c r="E59" s="6">
        <v>16</v>
      </c>
      <c r="F59" s="43">
        <f t="shared" si="3"/>
        <v>0</v>
      </c>
    </row>
    <row r="60" spans="1:6">
      <c r="A60" s="5" t="s">
        <v>225</v>
      </c>
      <c r="B60" s="5" t="s">
        <v>68</v>
      </c>
      <c r="C60" s="6" t="s">
        <v>17</v>
      </c>
      <c r="D60" s="32"/>
      <c r="E60" s="6">
        <v>50</v>
      </c>
      <c r="F60" s="43">
        <f t="shared" si="3"/>
        <v>0</v>
      </c>
    </row>
    <row r="61" spans="1:6">
      <c r="A61" s="5" t="s">
        <v>226</v>
      </c>
      <c r="B61" s="5" t="s">
        <v>69</v>
      </c>
      <c r="C61" s="6" t="s">
        <v>16</v>
      </c>
      <c r="D61" s="32"/>
      <c r="E61" s="6">
        <v>50</v>
      </c>
      <c r="F61" s="43">
        <f t="shared" si="3"/>
        <v>0</v>
      </c>
    </row>
    <row r="62" spans="1:6">
      <c r="A62" s="5" t="s">
        <v>228</v>
      </c>
      <c r="B62" s="5" t="s">
        <v>70</v>
      </c>
      <c r="C62" s="6" t="s">
        <v>17</v>
      </c>
      <c r="D62" s="32"/>
      <c r="E62" s="6">
        <v>100</v>
      </c>
      <c r="F62" s="43">
        <f t="shared" si="3"/>
        <v>0</v>
      </c>
    </row>
    <row r="63" spans="1:6">
      <c r="A63" s="5" t="s">
        <v>227</v>
      </c>
      <c r="B63" s="5" t="s">
        <v>71</v>
      </c>
      <c r="C63" s="6" t="s">
        <v>16</v>
      </c>
      <c r="D63" s="32"/>
      <c r="E63" s="6">
        <v>2</v>
      </c>
      <c r="F63" s="43">
        <f t="shared" si="3"/>
        <v>0</v>
      </c>
    </row>
    <row r="64" spans="1:6">
      <c r="A64" s="5" t="s">
        <v>229</v>
      </c>
      <c r="B64" s="5" t="s">
        <v>72</v>
      </c>
      <c r="C64" s="6" t="s">
        <v>16</v>
      </c>
      <c r="D64" s="32"/>
      <c r="E64" s="6">
        <v>16</v>
      </c>
      <c r="F64" s="43">
        <f t="shared" si="3"/>
        <v>0</v>
      </c>
    </row>
    <row r="65" spans="1:6">
      <c r="A65" s="5" t="s">
        <v>230</v>
      </c>
      <c r="B65" s="5" t="s">
        <v>73</v>
      </c>
      <c r="C65" s="6" t="s">
        <v>16</v>
      </c>
      <c r="D65" s="32"/>
      <c r="E65" s="6">
        <v>16</v>
      </c>
      <c r="F65" s="43">
        <f t="shared" si="3"/>
        <v>0</v>
      </c>
    </row>
    <row r="66" spans="1:6">
      <c r="A66" s="5" t="s">
        <v>231</v>
      </c>
      <c r="B66" s="5" t="s">
        <v>74</v>
      </c>
      <c r="C66" s="6" t="s">
        <v>16</v>
      </c>
      <c r="D66" s="32"/>
      <c r="E66" s="6">
        <v>8</v>
      </c>
      <c r="F66" s="43">
        <f t="shared" si="3"/>
        <v>0</v>
      </c>
    </row>
    <row r="67" spans="1:6">
      <c r="A67" s="5" t="s">
        <v>232</v>
      </c>
      <c r="B67" s="5" t="s">
        <v>75</v>
      </c>
      <c r="C67" s="6" t="s">
        <v>17</v>
      </c>
      <c r="D67" s="32"/>
      <c r="E67" s="6">
        <v>20</v>
      </c>
      <c r="F67" s="43">
        <f t="shared" si="3"/>
        <v>0</v>
      </c>
    </row>
    <row r="68" spans="1:6">
      <c r="A68" s="5" t="s">
        <v>233</v>
      </c>
      <c r="B68" s="5" t="s">
        <v>76</v>
      </c>
      <c r="C68" s="6" t="s">
        <v>17</v>
      </c>
      <c r="D68" s="32"/>
      <c r="E68" s="6">
        <v>50</v>
      </c>
      <c r="F68" s="43">
        <f t="shared" si="3"/>
        <v>0</v>
      </c>
    </row>
    <row r="69" spans="1:6" ht="30">
      <c r="A69" s="5" t="s">
        <v>234</v>
      </c>
      <c r="B69" s="5" t="s">
        <v>77</v>
      </c>
      <c r="C69" s="6" t="s">
        <v>16</v>
      </c>
      <c r="D69" s="32"/>
      <c r="E69" s="6">
        <v>8</v>
      </c>
      <c r="F69" s="43">
        <f t="shared" si="3"/>
        <v>0</v>
      </c>
    </row>
    <row r="70" spans="1:6">
      <c r="A70" s="5" t="s">
        <v>235</v>
      </c>
      <c r="B70" s="5" t="s">
        <v>78</v>
      </c>
      <c r="C70" s="6" t="s">
        <v>16</v>
      </c>
      <c r="D70" s="32"/>
      <c r="E70" s="6">
        <v>16</v>
      </c>
      <c r="F70" s="43">
        <f t="shared" si="3"/>
        <v>0</v>
      </c>
    </row>
    <row r="71" spans="1:6">
      <c r="A71" s="5" t="s">
        <v>236</v>
      </c>
      <c r="B71" s="5" t="s">
        <v>79</v>
      </c>
      <c r="C71" s="6" t="s">
        <v>16</v>
      </c>
      <c r="D71" s="32"/>
      <c r="E71" s="6">
        <v>16</v>
      </c>
      <c r="F71" s="43">
        <f t="shared" si="3"/>
        <v>0</v>
      </c>
    </row>
    <row r="72" spans="1:6">
      <c r="A72" s="5" t="s">
        <v>237</v>
      </c>
      <c r="B72" s="5" t="s">
        <v>80</v>
      </c>
      <c r="C72" s="6" t="s">
        <v>16</v>
      </c>
      <c r="D72" s="32"/>
      <c r="E72" s="6">
        <v>16</v>
      </c>
      <c r="F72" s="43">
        <f t="shared" si="3"/>
        <v>0</v>
      </c>
    </row>
    <row r="73" spans="1:6">
      <c r="A73" s="5" t="s">
        <v>238</v>
      </c>
      <c r="B73" s="5" t="s">
        <v>81</v>
      </c>
      <c r="C73" s="6" t="s">
        <v>16</v>
      </c>
      <c r="D73" s="32"/>
      <c r="E73" s="6">
        <v>16</v>
      </c>
      <c r="F73" s="43">
        <f t="shared" si="3"/>
        <v>0</v>
      </c>
    </row>
    <row r="74" spans="1:6">
      <c r="A74" s="5" t="s">
        <v>239</v>
      </c>
      <c r="B74" s="5" t="s">
        <v>82</v>
      </c>
      <c r="C74" s="6" t="s">
        <v>16</v>
      </c>
      <c r="D74" s="32"/>
      <c r="E74" s="6">
        <v>20</v>
      </c>
      <c r="F74" s="43">
        <f t="shared" si="3"/>
        <v>0</v>
      </c>
    </row>
    <row r="75" spans="1:6">
      <c r="A75" s="5" t="s">
        <v>240</v>
      </c>
      <c r="B75" s="5" t="s">
        <v>83</v>
      </c>
      <c r="C75" s="6" t="s">
        <v>16</v>
      </c>
      <c r="D75" s="32"/>
      <c r="E75" s="6">
        <v>14</v>
      </c>
      <c r="F75" s="43">
        <f t="shared" si="3"/>
        <v>0</v>
      </c>
    </row>
    <row r="76" spans="1:6">
      <c r="A76" s="5" t="s">
        <v>241</v>
      </c>
      <c r="B76" s="5" t="s">
        <v>84</v>
      </c>
      <c r="C76" s="6" t="s">
        <v>16</v>
      </c>
      <c r="D76" s="32"/>
      <c r="E76" s="6">
        <v>100</v>
      </c>
      <c r="F76" s="43">
        <f t="shared" si="3"/>
        <v>0</v>
      </c>
    </row>
    <row r="77" spans="1:6">
      <c r="A77" s="5" t="s">
        <v>242</v>
      </c>
      <c r="B77" s="5" t="s">
        <v>85</v>
      </c>
      <c r="C77" s="6" t="s">
        <v>16</v>
      </c>
      <c r="D77" s="32"/>
      <c r="E77" s="6">
        <v>2</v>
      </c>
      <c r="F77" s="43">
        <f t="shared" si="3"/>
        <v>0</v>
      </c>
    </row>
    <row r="78" spans="1:6">
      <c r="A78" s="5" t="s">
        <v>243</v>
      </c>
      <c r="B78" s="5" t="s">
        <v>160</v>
      </c>
      <c r="C78" s="6" t="s">
        <v>16</v>
      </c>
      <c r="D78" s="32"/>
      <c r="E78" s="6">
        <v>4</v>
      </c>
      <c r="F78" s="43">
        <f t="shared" si="3"/>
        <v>0</v>
      </c>
    </row>
    <row r="79" spans="1:6">
      <c r="A79" s="5" t="s">
        <v>244</v>
      </c>
      <c r="B79" s="5" t="s">
        <v>161</v>
      </c>
      <c r="C79" s="6" t="s">
        <v>16</v>
      </c>
      <c r="D79" s="32"/>
      <c r="E79" s="6">
        <v>4</v>
      </c>
      <c r="F79" s="43">
        <f t="shared" si="3"/>
        <v>0</v>
      </c>
    </row>
    <row r="80" spans="1:6">
      <c r="A80" s="5" t="s">
        <v>245</v>
      </c>
      <c r="B80" s="5" t="s">
        <v>162</v>
      </c>
      <c r="C80" s="6" t="s">
        <v>16</v>
      </c>
      <c r="D80" s="32"/>
      <c r="E80" s="6">
        <v>4</v>
      </c>
      <c r="F80" s="43">
        <f t="shared" si="3"/>
        <v>0</v>
      </c>
    </row>
    <row r="81" spans="1:6">
      <c r="A81" s="5" t="s">
        <v>246</v>
      </c>
      <c r="B81" s="5" t="s">
        <v>163</v>
      </c>
      <c r="C81" s="6" t="s">
        <v>16</v>
      </c>
      <c r="D81" s="32"/>
      <c r="E81" s="6">
        <v>1</v>
      </c>
      <c r="F81" s="43">
        <f t="shared" si="3"/>
        <v>0</v>
      </c>
    </row>
    <row r="82" spans="1:6">
      <c r="A82" s="5" t="s">
        <v>247</v>
      </c>
      <c r="B82" s="5" t="s">
        <v>164</v>
      </c>
      <c r="C82" s="6" t="s">
        <v>16</v>
      </c>
      <c r="D82" s="32"/>
      <c r="E82" s="6">
        <v>1</v>
      </c>
      <c r="F82" s="43">
        <f t="shared" si="3"/>
        <v>0</v>
      </c>
    </row>
    <row r="83" spans="1:6">
      <c r="A83" s="5" t="s">
        <v>248</v>
      </c>
      <c r="B83" s="5" t="s">
        <v>165</v>
      </c>
      <c r="C83" s="6" t="s">
        <v>16</v>
      </c>
      <c r="D83" s="32"/>
      <c r="E83" s="6">
        <v>1</v>
      </c>
      <c r="F83" s="43">
        <f t="shared" si="3"/>
        <v>0</v>
      </c>
    </row>
    <row r="84" spans="1:6" ht="30">
      <c r="A84" s="5" t="s">
        <v>249</v>
      </c>
      <c r="B84" s="5" t="s">
        <v>86</v>
      </c>
      <c r="C84" s="6" t="s">
        <v>16</v>
      </c>
      <c r="D84" s="32"/>
      <c r="E84" s="6">
        <v>3</v>
      </c>
      <c r="F84" s="43">
        <f t="shared" si="3"/>
        <v>0</v>
      </c>
    </row>
    <row r="85" spans="1:6" ht="30">
      <c r="A85" s="5" t="s">
        <v>250</v>
      </c>
      <c r="B85" s="5" t="s">
        <v>87</v>
      </c>
      <c r="C85" s="6" t="s">
        <v>16</v>
      </c>
      <c r="D85" s="32"/>
      <c r="E85" s="6">
        <v>1</v>
      </c>
      <c r="F85" s="43">
        <f t="shared" si="3"/>
        <v>0</v>
      </c>
    </row>
    <row r="86" spans="1:6">
      <c r="A86" s="5" t="s">
        <v>251</v>
      </c>
      <c r="B86" s="5" t="s">
        <v>88</v>
      </c>
      <c r="C86" s="6" t="s">
        <v>16</v>
      </c>
      <c r="D86" s="32"/>
      <c r="E86" s="6">
        <v>10</v>
      </c>
      <c r="F86" s="43">
        <f t="shared" si="3"/>
        <v>0</v>
      </c>
    </row>
    <row r="87" spans="1:6">
      <c r="A87" s="5" t="s">
        <v>252</v>
      </c>
      <c r="B87" s="5" t="s">
        <v>89</v>
      </c>
      <c r="C87" s="6" t="s">
        <v>16</v>
      </c>
      <c r="D87" s="32"/>
      <c r="E87" s="6">
        <v>5</v>
      </c>
      <c r="F87" s="43">
        <f t="shared" si="3"/>
        <v>0</v>
      </c>
    </row>
    <row r="88" spans="1:6">
      <c r="A88" s="5" t="s">
        <v>253</v>
      </c>
      <c r="B88" s="5" t="s">
        <v>90</v>
      </c>
      <c r="C88" s="6" t="s">
        <v>16</v>
      </c>
      <c r="D88" s="32"/>
      <c r="E88" s="6">
        <v>2</v>
      </c>
      <c r="F88" s="43">
        <f t="shared" si="3"/>
        <v>0</v>
      </c>
    </row>
    <row r="89" spans="1:6" ht="30">
      <c r="A89" s="5" t="s">
        <v>254</v>
      </c>
      <c r="B89" s="5" t="s">
        <v>91</v>
      </c>
      <c r="C89" s="6" t="s">
        <v>16</v>
      </c>
      <c r="D89" s="32"/>
      <c r="E89" s="6">
        <v>4</v>
      </c>
      <c r="F89" s="43">
        <f t="shared" si="3"/>
        <v>0</v>
      </c>
    </row>
    <row r="90" spans="1:6" ht="255">
      <c r="A90" s="5" t="s">
        <v>255</v>
      </c>
      <c r="B90" s="5" t="s">
        <v>320</v>
      </c>
      <c r="C90" s="6" t="s">
        <v>16</v>
      </c>
      <c r="D90" s="32"/>
      <c r="E90" s="6">
        <v>1</v>
      </c>
      <c r="F90" s="43">
        <f t="shared" si="3"/>
        <v>0</v>
      </c>
    </row>
    <row r="91" spans="1:6" ht="255">
      <c r="A91" s="5" t="s">
        <v>256</v>
      </c>
      <c r="B91" s="5" t="s">
        <v>321</v>
      </c>
      <c r="C91" s="6" t="s">
        <v>16</v>
      </c>
      <c r="D91" s="32"/>
      <c r="E91" s="6">
        <v>1</v>
      </c>
      <c r="F91" s="43">
        <f t="shared" si="3"/>
        <v>0</v>
      </c>
    </row>
    <row r="92" spans="1:6" ht="390" customHeight="1">
      <c r="A92" s="5" t="s">
        <v>257</v>
      </c>
      <c r="B92" s="46" t="s">
        <v>317</v>
      </c>
      <c r="C92" s="6" t="s">
        <v>16</v>
      </c>
      <c r="D92" s="32"/>
      <c r="E92" s="6">
        <v>1</v>
      </c>
      <c r="F92" s="43">
        <f t="shared" si="3"/>
        <v>0</v>
      </c>
    </row>
    <row r="93" spans="1:6" ht="409.15" customHeight="1">
      <c r="A93" s="5" t="s">
        <v>258</v>
      </c>
      <c r="B93" s="46" t="s">
        <v>318</v>
      </c>
      <c r="C93" s="6" t="s">
        <v>16</v>
      </c>
      <c r="D93" s="32"/>
      <c r="E93" s="6">
        <v>1</v>
      </c>
      <c r="F93" s="43">
        <f t="shared" si="3"/>
        <v>0</v>
      </c>
    </row>
    <row r="94" spans="1:6" ht="409.5">
      <c r="A94" s="5" t="s">
        <v>259</v>
      </c>
      <c r="B94" s="5" t="s">
        <v>319</v>
      </c>
      <c r="C94" s="6" t="s">
        <v>16</v>
      </c>
      <c r="D94" s="32"/>
      <c r="E94" s="6">
        <v>1</v>
      </c>
      <c r="F94" s="43">
        <f t="shared" si="3"/>
        <v>0</v>
      </c>
    </row>
    <row r="95" spans="1:6" ht="255">
      <c r="A95" s="5" t="s">
        <v>260</v>
      </c>
      <c r="B95" s="5" t="s">
        <v>324</v>
      </c>
      <c r="C95" s="6" t="s">
        <v>16</v>
      </c>
      <c r="D95" s="32"/>
      <c r="E95" s="6">
        <v>1</v>
      </c>
      <c r="F95" s="43">
        <f t="shared" si="3"/>
        <v>0</v>
      </c>
    </row>
    <row r="96" spans="1:6" ht="225">
      <c r="A96" s="5" t="s">
        <v>261</v>
      </c>
      <c r="B96" s="5" t="s">
        <v>322</v>
      </c>
      <c r="C96" s="6" t="s">
        <v>16</v>
      </c>
      <c r="D96" s="32"/>
      <c r="E96" s="6">
        <v>1</v>
      </c>
      <c r="F96" s="43">
        <f t="shared" si="3"/>
        <v>0</v>
      </c>
    </row>
    <row r="97" spans="1:6" ht="210">
      <c r="A97" s="5" t="s">
        <v>262</v>
      </c>
      <c r="B97" s="5" t="s">
        <v>323</v>
      </c>
      <c r="C97" s="6" t="s">
        <v>16</v>
      </c>
      <c r="D97" s="32"/>
      <c r="E97" s="6">
        <v>1</v>
      </c>
      <c r="F97" s="43">
        <f t="shared" si="3"/>
        <v>0</v>
      </c>
    </row>
    <row r="98" spans="1:6" s="51" customFormat="1" ht="136.15" customHeight="1">
      <c r="A98" s="47" t="s">
        <v>263</v>
      </c>
      <c r="B98" s="47" t="s">
        <v>325</v>
      </c>
      <c r="C98" s="48" t="s">
        <v>16</v>
      </c>
      <c r="D98" s="49"/>
      <c r="E98" s="48">
        <v>1</v>
      </c>
      <c r="F98" s="50">
        <f t="shared" si="3"/>
        <v>0</v>
      </c>
    </row>
    <row r="99" spans="1:6" s="51" customFormat="1" ht="136.15" customHeight="1">
      <c r="A99" s="47" t="s">
        <v>264</v>
      </c>
      <c r="B99" s="47" t="s">
        <v>326</v>
      </c>
      <c r="C99" s="48" t="s">
        <v>16</v>
      </c>
      <c r="D99" s="49"/>
      <c r="E99" s="48">
        <v>1</v>
      </c>
      <c r="F99" s="50">
        <f t="shared" si="3"/>
        <v>0</v>
      </c>
    </row>
    <row r="100" spans="1:6">
      <c r="A100" s="5" t="s">
        <v>265</v>
      </c>
      <c r="B100" s="5" t="s">
        <v>92</v>
      </c>
      <c r="C100" s="6" t="s">
        <v>16</v>
      </c>
      <c r="D100" s="32"/>
      <c r="E100" s="6">
        <v>10</v>
      </c>
      <c r="F100" s="43">
        <f t="shared" si="3"/>
        <v>0</v>
      </c>
    </row>
    <row r="101" spans="1:6" ht="30">
      <c r="A101" s="5" t="s">
        <v>266</v>
      </c>
      <c r="B101" s="5" t="s">
        <v>93</v>
      </c>
      <c r="C101" s="6" t="s">
        <v>16</v>
      </c>
      <c r="D101" s="32"/>
      <c r="E101" s="6">
        <v>10</v>
      </c>
      <c r="F101" s="43">
        <f t="shared" si="3"/>
        <v>0</v>
      </c>
    </row>
    <row r="102" spans="1:6">
      <c r="A102" s="5" t="s">
        <v>267</v>
      </c>
      <c r="B102" s="5" t="s">
        <v>94</v>
      </c>
      <c r="C102" s="6" t="s">
        <v>16</v>
      </c>
      <c r="D102" s="32"/>
      <c r="E102" s="6">
        <v>12</v>
      </c>
      <c r="F102" s="43">
        <f t="shared" si="3"/>
        <v>0</v>
      </c>
    </row>
    <row r="103" spans="1:6">
      <c r="A103" s="5" t="s">
        <v>268</v>
      </c>
      <c r="B103" s="5" t="s">
        <v>95</v>
      </c>
      <c r="C103" s="6" t="s">
        <v>16</v>
      </c>
      <c r="D103" s="32"/>
      <c r="E103" s="6">
        <v>4</v>
      </c>
      <c r="F103" s="43">
        <f t="shared" si="3"/>
        <v>0</v>
      </c>
    </row>
    <row r="104" spans="1:6">
      <c r="A104" s="5" t="s">
        <v>269</v>
      </c>
      <c r="B104" s="5" t="s">
        <v>96</v>
      </c>
      <c r="C104" s="6" t="s">
        <v>16</v>
      </c>
      <c r="D104" s="32"/>
      <c r="E104" s="6">
        <v>4</v>
      </c>
      <c r="F104" s="43">
        <f t="shared" si="3"/>
        <v>0</v>
      </c>
    </row>
    <row r="105" spans="1:6">
      <c r="A105" s="5" t="s">
        <v>270</v>
      </c>
      <c r="B105" s="5" t="s">
        <v>97</v>
      </c>
      <c r="C105" s="6" t="s">
        <v>16</v>
      </c>
      <c r="D105" s="32"/>
      <c r="E105" s="6">
        <v>1</v>
      </c>
      <c r="F105" s="43">
        <f t="shared" si="3"/>
        <v>0</v>
      </c>
    </row>
    <row r="106" spans="1:6">
      <c r="A106" s="5" t="s">
        <v>271</v>
      </c>
      <c r="B106" s="5" t="s">
        <v>98</v>
      </c>
      <c r="C106" s="6" t="s">
        <v>16</v>
      </c>
      <c r="D106" s="32"/>
      <c r="E106" s="6">
        <v>1</v>
      </c>
      <c r="F106" s="43">
        <f t="shared" si="3"/>
        <v>0</v>
      </c>
    </row>
    <row r="107" spans="1:6" ht="30">
      <c r="A107" s="5" t="s">
        <v>272</v>
      </c>
      <c r="B107" s="5" t="s">
        <v>99</v>
      </c>
      <c r="C107" s="6" t="s">
        <v>16</v>
      </c>
      <c r="D107" s="32"/>
      <c r="E107" s="6">
        <v>1</v>
      </c>
      <c r="F107" s="43">
        <f t="shared" si="3"/>
        <v>0</v>
      </c>
    </row>
    <row r="108" spans="1:6">
      <c r="A108" s="5" t="s">
        <v>273</v>
      </c>
      <c r="B108" s="5" t="s">
        <v>100</v>
      </c>
      <c r="C108" s="6" t="s">
        <v>16</v>
      </c>
      <c r="D108" s="32"/>
      <c r="E108" s="6">
        <v>4</v>
      </c>
      <c r="F108" s="43">
        <f t="shared" ref="F108:F151" si="4">D108*E108</f>
        <v>0</v>
      </c>
    </row>
    <row r="109" spans="1:6">
      <c r="A109" s="5" t="s">
        <v>274</v>
      </c>
      <c r="B109" s="5" t="s">
        <v>101</v>
      </c>
      <c r="C109" s="6" t="s">
        <v>16</v>
      </c>
      <c r="D109" s="32"/>
      <c r="E109" s="6">
        <v>2</v>
      </c>
      <c r="F109" s="43">
        <f t="shared" si="4"/>
        <v>0</v>
      </c>
    </row>
    <row r="110" spans="1:6">
      <c r="A110" s="5" t="s">
        <v>275</v>
      </c>
      <c r="B110" s="5" t="s">
        <v>102</v>
      </c>
      <c r="C110" s="6" t="s">
        <v>16</v>
      </c>
      <c r="D110" s="32"/>
      <c r="E110" s="6">
        <v>2</v>
      </c>
      <c r="F110" s="43">
        <f t="shared" si="4"/>
        <v>0</v>
      </c>
    </row>
    <row r="111" spans="1:6">
      <c r="A111" s="5" t="s">
        <v>276</v>
      </c>
      <c r="B111" s="5" t="s">
        <v>103</v>
      </c>
      <c r="C111" s="6" t="s">
        <v>16</v>
      </c>
      <c r="D111" s="32"/>
      <c r="E111" s="6">
        <v>2</v>
      </c>
      <c r="F111" s="43">
        <f t="shared" si="4"/>
        <v>0</v>
      </c>
    </row>
    <row r="112" spans="1:6">
      <c r="A112" s="5" t="s">
        <v>277</v>
      </c>
      <c r="B112" s="5" t="s">
        <v>104</v>
      </c>
      <c r="C112" s="6" t="s">
        <v>16</v>
      </c>
      <c r="D112" s="32"/>
      <c r="E112" s="6">
        <v>2</v>
      </c>
      <c r="F112" s="43">
        <f t="shared" si="4"/>
        <v>0</v>
      </c>
    </row>
    <row r="113" spans="1:6">
      <c r="A113" s="5" t="s">
        <v>278</v>
      </c>
      <c r="B113" s="5" t="s">
        <v>105</v>
      </c>
      <c r="C113" s="6" t="s">
        <v>16</v>
      </c>
      <c r="D113" s="32"/>
      <c r="E113" s="6">
        <v>4</v>
      </c>
      <c r="F113" s="43">
        <f t="shared" si="4"/>
        <v>0</v>
      </c>
    </row>
    <row r="114" spans="1:6">
      <c r="A114" s="5" t="s">
        <v>279</v>
      </c>
      <c r="B114" s="5" t="s">
        <v>106</v>
      </c>
      <c r="C114" s="6" t="s">
        <v>16</v>
      </c>
      <c r="D114" s="32"/>
      <c r="E114" s="6">
        <v>4</v>
      </c>
      <c r="F114" s="43">
        <f t="shared" si="4"/>
        <v>0</v>
      </c>
    </row>
    <row r="115" spans="1:6">
      <c r="A115" s="5" t="s">
        <v>280</v>
      </c>
      <c r="B115" s="5" t="s">
        <v>107</v>
      </c>
      <c r="C115" s="6" t="s">
        <v>16</v>
      </c>
      <c r="D115" s="32"/>
      <c r="E115" s="6">
        <v>1</v>
      </c>
      <c r="F115" s="43">
        <f t="shared" si="4"/>
        <v>0</v>
      </c>
    </row>
    <row r="116" spans="1:6">
      <c r="A116" s="5" t="s">
        <v>281</v>
      </c>
      <c r="B116" s="5" t="s">
        <v>108</v>
      </c>
      <c r="C116" s="6" t="s">
        <v>16</v>
      </c>
      <c r="D116" s="32"/>
      <c r="E116" s="6">
        <v>1</v>
      </c>
      <c r="F116" s="43">
        <f t="shared" si="4"/>
        <v>0</v>
      </c>
    </row>
    <row r="117" spans="1:6">
      <c r="A117" s="5" t="s">
        <v>282</v>
      </c>
      <c r="B117" s="5" t="s">
        <v>109</v>
      </c>
      <c r="C117" s="6" t="s">
        <v>16</v>
      </c>
      <c r="D117" s="32"/>
      <c r="E117" s="6">
        <v>1</v>
      </c>
      <c r="F117" s="43">
        <f t="shared" si="4"/>
        <v>0</v>
      </c>
    </row>
    <row r="118" spans="1:6">
      <c r="A118" s="5" t="s">
        <v>283</v>
      </c>
      <c r="B118" s="5" t="s">
        <v>110</v>
      </c>
      <c r="C118" s="6" t="s">
        <v>16</v>
      </c>
      <c r="D118" s="32"/>
      <c r="E118" s="6">
        <v>20</v>
      </c>
      <c r="F118" s="43">
        <f t="shared" si="4"/>
        <v>0</v>
      </c>
    </row>
    <row r="119" spans="1:6">
      <c r="A119" s="5" t="s">
        <v>284</v>
      </c>
      <c r="B119" s="5" t="s">
        <v>111</v>
      </c>
      <c r="C119" s="6" t="s">
        <v>16</v>
      </c>
      <c r="D119" s="32"/>
      <c r="E119" s="6">
        <v>1</v>
      </c>
      <c r="F119" s="43">
        <f t="shared" si="4"/>
        <v>0</v>
      </c>
    </row>
    <row r="120" spans="1:6">
      <c r="A120" s="5" t="s">
        <v>285</v>
      </c>
      <c r="B120" s="5" t="s">
        <v>112</v>
      </c>
      <c r="C120" s="6" t="s">
        <v>16</v>
      </c>
      <c r="D120" s="32"/>
      <c r="E120" s="6">
        <v>8</v>
      </c>
      <c r="F120" s="43">
        <f t="shared" si="4"/>
        <v>0</v>
      </c>
    </row>
    <row r="121" spans="1:6">
      <c r="A121" s="5" t="s">
        <v>286</v>
      </c>
      <c r="B121" s="5" t="s">
        <v>113</v>
      </c>
      <c r="C121" s="6" t="s">
        <v>16</v>
      </c>
      <c r="D121" s="32"/>
      <c r="E121" s="6">
        <v>4</v>
      </c>
      <c r="F121" s="43">
        <f t="shared" si="4"/>
        <v>0</v>
      </c>
    </row>
    <row r="122" spans="1:6">
      <c r="A122" s="5" t="s">
        <v>287</v>
      </c>
      <c r="B122" s="5" t="s">
        <v>114</v>
      </c>
      <c r="C122" s="6" t="s">
        <v>16</v>
      </c>
      <c r="D122" s="32"/>
      <c r="E122" s="6">
        <v>8</v>
      </c>
      <c r="F122" s="43">
        <f t="shared" si="4"/>
        <v>0</v>
      </c>
    </row>
    <row r="123" spans="1:6">
      <c r="A123" s="5" t="s">
        <v>288</v>
      </c>
      <c r="B123" s="5" t="s">
        <v>115</v>
      </c>
      <c r="C123" s="6" t="s">
        <v>16</v>
      </c>
      <c r="D123" s="32"/>
      <c r="E123" s="6">
        <v>1</v>
      </c>
      <c r="F123" s="43">
        <f t="shared" si="4"/>
        <v>0</v>
      </c>
    </row>
    <row r="124" spans="1:6">
      <c r="A124" s="5" t="s">
        <v>289</v>
      </c>
      <c r="B124" s="5" t="s">
        <v>116</v>
      </c>
      <c r="C124" s="6" t="s">
        <v>16</v>
      </c>
      <c r="D124" s="32"/>
      <c r="E124" s="6">
        <v>1</v>
      </c>
      <c r="F124" s="43">
        <f t="shared" si="4"/>
        <v>0</v>
      </c>
    </row>
    <row r="125" spans="1:6">
      <c r="A125" s="5" t="s">
        <v>290</v>
      </c>
      <c r="B125" s="5" t="s">
        <v>117</v>
      </c>
      <c r="C125" s="6" t="s">
        <v>16</v>
      </c>
      <c r="D125" s="32"/>
      <c r="E125" s="6">
        <v>1</v>
      </c>
      <c r="F125" s="43">
        <f t="shared" si="4"/>
        <v>0</v>
      </c>
    </row>
    <row r="126" spans="1:6">
      <c r="A126" s="5" t="s">
        <v>291</v>
      </c>
      <c r="B126" s="5" t="s">
        <v>118</v>
      </c>
      <c r="C126" s="6" t="s">
        <v>16</v>
      </c>
      <c r="D126" s="32"/>
      <c r="E126" s="6">
        <v>1</v>
      </c>
      <c r="F126" s="43">
        <f t="shared" si="4"/>
        <v>0</v>
      </c>
    </row>
    <row r="127" spans="1:6">
      <c r="A127" s="5" t="s">
        <v>292</v>
      </c>
      <c r="B127" s="5" t="s">
        <v>119</v>
      </c>
      <c r="C127" s="6" t="s">
        <v>16</v>
      </c>
      <c r="D127" s="32"/>
      <c r="E127" s="6">
        <v>1</v>
      </c>
      <c r="F127" s="43">
        <f t="shared" si="4"/>
        <v>0</v>
      </c>
    </row>
    <row r="128" spans="1:6">
      <c r="A128" s="5" t="s">
        <v>293</v>
      </c>
      <c r="B128" s="5" t="s">
        <v>120</v>
      </c>
      <c r="C128" s="6" t="s">
        <v>16</v>
      </c>
      <c r="D128" s="32"/>
      <c r="E128" s="6">
        <v>1</v>
      </c>
      <c r="F128" s="43">
        <f t="shared" si="4"/>
        <v>0</v>
      </c>
    </row>
    <row r="129" spans="1:6">
      <c r="A129" s="5" t="s">
        <v>294</v>
      </c>
      <c r="B129" s="5" t="s">
        <v>121</v>
      </c>
      <c r="C129" s="6" t="s">
        <v>16</v>
      </c>
      <c r="D129" s="32"/>
      <c r="E129" s="6">
        <v>1</v>
      </c>
      <c r="F129" s="43">
        <f t="shared" si="4"/>
        <v>0</v>
      </c>
    </row>
    <row r="130" spans="1:6">
      <c r="A130" s="5" t="s">
        <v>295</v>
      </c>
      <c r="B130" s="10" t="s">
        <v>122</v>
      </c>
      <c r="C130" s="12" t="s">
        <v>16</v>
      </c>
      <c r="D130" s="33"/>
      <c r="E130" s="6">
        <v>3</v>
      </c>
      <c r="F130" s="43">
        <f t="shared" si="4"/>
        <v>0</v>
      </c>
    </row>
    <row r="131" spans="1:6">
      <c r="A131" s="5" t="s">
        <v>296</v>
      </c>
      <c r="B131" s="10" t="s">
        <v>123</v>
      </c>
      <c r="C131" s="12" t="s">
        <v>16</v>
      </c>
      <c r="D131" s="33"/>
      <c r="E131" s="6">
        <v>3</v>
      </c>
      <c r="F131" s="43">
        <f t="shared" si="4"/>
        <v>0</v>
      </c>
    </row>
    <row r="132" spans="1:6">
      <c r="A132" s="5" t="s">
        <v>297</v>
      </c>
      <c r="B132" s="10" t="s">
        <v>124</v>
      </c>
      <c r="C132" s="12" t="s">
        <v>16</v>
      </c>
      <c r="D132" s="33"/>
      <c r="E132" s="6">
        <v>1</v>
      </c>
      <c r="F132" s="43">
        <f t="shared" si="4"/>
        <v>0</v>
      </c>
    </row>
    <row r="133" spans="1:6">
      <c r="A133" s="5" t="s">
        <v>298</v>
      </c>
      <c r="B133" s="10" t="s">
        <v>125</v>
      </c>
      <c r="C133" s="12" t="s">
        <v>16</v>
      </c>
      <c r="D133" s="33"/>
      <c r="E133" s="6">
        <v>1</v>
      </c>
      <c r="F133" s="43">
        <f t="shared" si="4"/>
        <v>0</v>
      </c>
    </row>
    <row r="134" spans="1:6">
      <c r="A134" s="5" t="s">
        <v>299</v>
      </c>
      <c r="B134" s="10" t="s">
        <v>126</v>
      </c>
      <c r="C134" s="12" t="s">
        <v>16</v>
      </c>
      <c r="D134" s="33"/>
      <c r="E134" s="6">
        <v>1</v>
      </c>
      <c r="F134" s="43">
        <f t="shared" si="4"/>
        <v>0</v>
      </c>
    </row>
    <row r="135" spans="1:6">
      <c r="A135" s="5" t="s">
        <v>300</v>
      </c>
      <c r="B135" s="10" t="s">
        <v>127</v>
      </c>
      <c r="C135" s="12" t="s">
        <v>16</v>
      </c>
      <c r="D135" s="33"/>
      <c r="E135" s="6">
        <v>1</v>
      </c>
      <c r="F135" s="43">
        <f t="shared" si="4"/>
        <v>0</v>
      </c>
    </row>
    <row r="136" spans="1:6">
      <c r="A136" s="5" t="s">
        <v>301</v>
      </c>
      <c r="B136" s="10" t="s">
        <v>128</v>
      </c>
      <c r="C136" s="12" t="s">
        <v>16</v>
      </c>
      <c r="D136" s="33"/>
      <c r="E136" s="6">
        <v>1</v>
      </c>
      <c r="F136" s="43">
        <f t="shared" si="4"/>
        <v>0</v>
      </c>
    </row>
    <row r="137" spans="1:6">
      <c r="A137" s="5" t="s">
        <v>302</v>
      </c>
      <c r="B137" s="10" t="s">
        <v>129</v>
      </c>
      <c r="C137" s="12" t="s">
        <v>16</v>
      </c>
      <c r="D137" s="33"/>
      <c r="E137" s="6">
        <v>1</v>
      </c>
      <c r="F137" s="43">
        <f t="shared" si="4"/>
        <v>0</v>
      </c>
    </row>
    <row r="138" spans="1:6">
      <c r="A138" s="5" t="s">
        <v>303</v>
      </c>
      <c r="B138" s="5" t="s">
        <v>130</v>
      </c>
      <c r="C138" s="6" t="s">
        <v>16</v>
      </c>
      <c r="D138" s="32"/>
      <c r="E138" s="6">
        <v>4</v>
      </c>
      <c r="F138" s="43">
        <f t="shared" si="4"/>
        <v>0</v>
      </c>
    </row>
    <row r="139" spans="1:6">
      <c r="A139" s="5" t="s">
        <v>304</v>
      </c>
      <c r="B139" s="5" t="s">
        <v>131</v>
      </c>
      <c r="C139" s="6" t="s">
        <v>16</v>
      </c>
      <c r="D139" s="32"/>
      <c r="E139" s="6">
        <v>4</v>
      </c>
      <c r="F139" s="43">
        <f t="shared" si="4"/>
        <v>0</v>
      </c>
    </row>
    <row r="140" spans="1:6">
      <c r="A140" s="5" t="s">
        <v>305</v>
      </c>
      <c r="B140" s="5" t="s">
        <v>132</v>
      </c>
      <c r="C140" s="6" t="s">
        <v>16</v>
      </c>
      <c r="D140" s="32"/>
      <c r="E140" s="6">
        <v>1</v>
      </c>
      <c r="F140" s="43">
        <f t="shared" si="4"/>
        <v>0</v>
      </c>
    </row>
    <row r="141" spans="1:6">
      <c r="A141" s="5" t="s">
        <v>306</v>
      </c>
      <c r="B141" s="5" t="s">
        <v>133</v>
      </c>
      <c r="C141" s="6" t="s">
        <v>16</v>
      </c>
      <c r="D141" s="32"/>
      <c r="E141" s="6">
        <v>1</v>
      </c>
      <c r="F141" s="43">
        <f t="shared" si="4"/>
        <v>0</v>
      </c>
    </row>
    <row r="142" spans="1:6">
      <c r="A142" s="5" t="s">
        <v>307</v>
      </c>
      <c r="B142" s="5" t="s">
        <v>134</v>
      </c>
      <c r="C142" s="6" t="s">
        <v>16</v>
      </c>
      <c r="D142" s="32"/>
      <c r="E142" s="6">
        <v>1</v>
      </c>
      <c r="F142" s="43">
        <f t="shared" si="4"/>
        <v>0</v>
      </c>
    </row>
    <row r="143" spans="1:6">
      <c r="A143" s="5" t="s">
        <v>308</v>
      </c>
      <c r="B143" s="5" t="s">
        <v>135</v>
      </c>
      <c r="C143" s="6" t="s">
        <v>16</v>
      </c>
      <c r="D143" s="32"/>
      <c r="E143" s="6">
        <v>1</v>
      </c>
      <c r="F143" s="43">
        <f t="shared" si="4"/>
        <v>0</v>
      </c>
    </row>
    <row r="144" spans="1:6">
      <c r="A144" s="5" t="s">
        <v>309</v>
      </c>
      <c r="B144" s="5" t="s">
        <v>136</v>
      </c>
      <c r="C144" s="6" t="s">
        <v>16</v>
      </c>
      <c r="D144" s="32"/>
      <c r="E144" s="6">
        <v>1</v>
      </c>
      <c r="F144" s="43">
        <f t="shared" si="4"/>
        <v>0</v>
      </c>
    </row>
    <row r="145" spans="1:6">
      <c r="A145" s="5" t="s">
        <v>310</v>
      </c>
      <c r="B145" s="5" t="s">
        <v>137</v>
      </c>
      <c r="C145" s="6" t="s">
        <v>16</v>
      </c>
      <c r="D145" s="32"/>
      <c r="E145" s="6">
        <v>1</v>
      </c>
      <c r="F145" s="43">
        <f t="shared" si="4"/>
        <v>0</v>
      </c>
    </row>
    <row r="146" spans="1:6">
      <c r="A146" s="5" t="s">
        <v>311</v>
      </c>
      <c r="B146" s="5" t="s">
        <v>138</v>
      </c>
      <c r="C146" s="6" t="s">
        <v>16</v>
      </c>
      <c r="D146" s="32"/>
      <c r="E146" s="6">
        <v>1</v>
      </c>
      <c r="F146" s="43">
        <f t="shared" si="4"/>
        <v>0</v>
      </c>
    </row>
    <row r="147" spans="1:6">
      <c r="A147" s="5" t="s">
        <v>312</v>
      </c>
      <c r="B147" s="5" t="s">
        <v>139</v>
      </c>
      <c r="C147" s="6" t="s">
        <v>16</v>
      </c>
      <c r="D147" s="32"/>
      <c r="E147" s="6">
        <v>3</v>
      </c>
      <c r="F147" s="43">
        <f t="shared" si="4"/>
        <v>0</v>
      </c>
    </row>
    <row r="148" spans="1:6">
      <c r="A148" s="5" t="s">
        <v>313</v>
      </c>
      <c r="B148" s="5" t="s">
        <v>140</v>
      </c>
      <c r="C148" s="6" t="s">
        <v>17</v>
      </c>
      <c r="D148" s="32"/>
      <c r="E148" s="6">
        <v>1</v>
      </c>
      <c r="F148" s="43">
        <f t="shared" si="4"/>
        <v>0</v>
      </c>
    </row>
    <row r="149" spans="1:6">
      <c r="A149" s="5" t="s">
        <v>314</v>
      </c>
      <c r="B149" s="5" t="s">
        <v>141</v>
      </c>
      <c r="C149" s="6" t="s">
        <v>16</v>
      </c>
      <c r="D149" s="32"/>
      <c r="E149" s="6">
        <v>16</v>
      </c>
      <c r="F149" s="43">
        <f t="shared" si="4"/>
        <v>0</v>
      </c>
    </row>
    <row r="150" spans="1:6">
      <c r="A150" s="5" t="s">
        <v>315</v>
      </c>
      <c r="B150" s="5" t="s">
        <v>142</v>
      </c>
      <c r="C150" s="6" t="s">
        <v>16</v>
      </c>
      <c r="D150" s="32"/>
      <c r="E150" s="6">
        <v>16</v>
      </c>
      <c r="F150" s="43">
        <f t="shared" si="4"/>
        <v>0</v>
      </c>
    </row>
    <row r="151" spans="1:6">
      <c r="A151" s="5" t="s">
        <v>316</v>
      </c>
      <c r="B151" s="5" t="s">
        <v>143</v>
      </c>
      <c r="C151" s="6" t="s">
        <v>16</v>
      </c>
      <c r="D151" s="32"/>
      <c r="E151" s="6">
        <v>16</v>
      </c>
      <c r="F151" s="43">
        <f t="shared" si="4"/>
        <v>0</v>
      </c>
    </row>
    <row r="152" spans="1:6" s="2" customFormat="1">
      <c r="A152" s="28" t="s">
        <v>183</v>
      </c>
      <c r="B152" s="8"/>
      <c r="C152" s="20"/>
      <c r="D152" s="31"/>
      <c r="E152" s="20"/>
      <c r="F152" s="42">
        <f>SUM(F153:F155)</f>
        <v>0</v>
      </c>
    </row>
    <row r="153" spans="1:6">
      <c r="A153" s="5" t="s">
        <v>184</v>
      </c>
      <c r="B153" s="5" t="s">
        <v>144</v>
      </c>
      <c r="C153" s="6" t="s">
        <v>9</v>
      </c>
      <c r="D153" s="33"/>
      <c r="E153" s="12">
        <v>1</v>
      </c>
      <c r="F153" s="43">
        <f>D153*E153</f>
        <v>0</v>
      </c>
    </row>
    <row r="154" spans="1:6">
      <c r="A154" s="5" t="s">
        <v>185</v>
      </c>
      <c r="B154" s="5" t="s">
        <v>145</v>
      </c>
      <c r="C154" s="6" t="s">
        <v>9</v>
      </c>
      <c r="D154" s="33"/>
      <c r="E154" s="12">
        <v>1</v>
      </c>
      <c r="F154" s="43">
        <f>D154*E154</f>
        <v>0</v>
      </c>
    </row>
    <row r="155" spans="1:6" ht="30">
      <c r="A155" s="5" t="s">
        <v>186</v>
      </c>
      <c r="B155" s="5" t="s">
        <v>146</v>
      </c>
      <c r="C155" s="6" t="s">
        <v>147</v>
      </c>
      <c r="D155" s="33"/>
      <c r="E155" s="12">
        <v>1</v>
      </c>
      <c r="F155" s="43">
        <f>D155*E155</f>
        <v>0</v>
      </c>
    </row>
    <row r="156" spans="1:6" s="4" customFormat="1">
      <c r="A156" s="16"/>
      <c r="B156" s="16" t="s">
        <v>148</v>
      </c>
      <c r="C156" s="17"/>
      <c r="D156" s="35"/>
      <c r="E156" s="22"/>
      <c r="F156" s="45" t="s">
        <v>149</v>
      </c>
    </row>
    <row r="157" spans="1:6" s="4" customFormat="1">
      <c r="A157" s="14" t="s">
        <v>150</v>
      </c>
      <c r="B157" s="14" t="s">
        <v>151</v>
      </c>
      <c r="C157" s="15"/>
      <c r="D157" s="36"/>
      <c r="E157" s="23"/>
      <c r="F157" s="37">
        <f>F2</f>
        <v>0</v>
      </c>
    </row>
    <row r="158" spans="1:6" s="4" customFormat="1">
      <c r="A158" s="14" t="s">
        <v>187</v>
      </c>
      <c r="B158" s="14" t="s">
        <v>153</v>
      </c>
      <c r="C158" s="15"/>
      <c r="D158" s="37"/>
      <c r="E158" s="15"/>
      <c r="F158" s="37">
        <f>F7</f>
        <v>0</v>
      </c>
    </row>
    <row r="159" spans="1:6" s="4" customFormat="1">
      <c r="A159" s="14" t="s">
        <v>152</v>
      </c>
      <c r="B159" s="14" t="s">
        <v>155</v>
      </c>
      <c r="C159" s="15"/>
      <c r="D159" s="37"/>
      <c r="E159" s="15"/>
      <c r="F159" s="37">
        <f>F19</f>
        <v>0</v>
      </c>
    </row>
    <row r="160" spans="1:6" s="4" customFormat="1">
      <c r="A160" s="14" t="s">
        <v>154</v>
      </c>
      <c r="B160" s="14" t="s">
        <v>188</v>
      </c>
      <c r="C160" s="15"/>
      <c r="D160" s="37"/>
      <c r="E160" s="15"/>
      <c r="F160" s="37">
        <f>F152</f>
        <v>0</v>
      </c>
    </row>
    <row r="161" spans="1:6" s="4" customFormat="1">
      <c r="A161" s="16" t="s">
        <v>156</v>
      </c>
      <c r="B161" s="16"/>
      <c r="C161" s="17"/>
      <c r="D161" s="38"/>
      <c r="E161" s="17"/>
      <c r="F161" s="38">
        <f>SUM(F157:F160)</f>
        <v>0</v>
      </c>
    </row>
    <row r="162" spans="1:6">
      <c r="A162" s="18" t="s">
        <v>157</v>
      </c>
      <c r="B162" s="18"/>
      <c r="C162" s="24"/>
      <c r="D162" s="39"/>
      <c r="E162" s="24"/>
      <c r="F162" s="39">
        <f>F163-F161</f>
        <v>0</v>
      </c>
    </row>
    <row r="163" spans="1:6">
      <c r="A163" s="19" t="s">
        <v>158</v>
      </c>
      <c r="B163" s="19"/>
      <c r="C163" s="25"/>
      <c r="D163" s="40"/>
      <c r="E163" s="25"/>
      <c r="F163" s="40">
        <f>F161*1.25</f>
        <v>0</v>
      </c>
    </row>
    <row r="164" spans="1:6">
      <c r="B164" s="4"/>
    </row>
  </sheetData>
  <phoneticPr fontId="0" type="noConversion"/>
  <pageMargins left="0.74803149606299213" right="0.74803149606299213" top="0.98425196850393704" bottom="0.98425196850393704" header="0.51181102362204722" footer="0.51181102362204722"/>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stavke</vt:lpstr>
      <vt:lpstr>stavke!Podrucje_ispisa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Korisnik User</cp:lastModifiedBy>
  <cp:revision/>
  <cp:lastPrinted>2026-04-14T09:46:08Z</cp:lastPrinted>
  <dcterms:created xsi:type="dcterms:W3CDTF">2021-05-03T23:56:53Z</dcterms:created>
  <dcterms:modified xsi:type="dcterms:W3CDTF">2026-05-15T12:06:00Z</dcterms:modified>
  <cp:category/>
  <cp:contentStatus/>
</cp:coreProperties>
</file>