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M263" i="9"/>
  <c r="L263" i="9"/>
  <c r="F263" i="9" s="1"/>
  <c r="B263" i="9" s="1"/>
  <c r="E263" i="9"/>
  <c r="M262" i="9"/>
  <c r="L262" i="9"/>
  <c r="E262" i="9"/>
  <c r="M261" i="9"/>
  <c r="F261" i="9" s="1"/>
  <c r="B261" i="9" s="1"/>
  <c r="L261" i="9"/>
  <c r="E261" i="9"/>
  <c r="M260" i="9"/>
  <c r="L260" i="9"/>
  <c r="F260" i="9"/>
  <c r="E260" i="9"/>
  <c r="B260" i="9" s="1"/>
  <c r="M259" i="9"/>
  <c r="L259" i="9"/>
  <c r="F259" i="9"/>
  <c r="B259" i="9" s="1"/>
  <c r="E259" i="9"/>
  <c r="M258" i="9"/>
  <c r="L258" i="9"/>
  <c r="F258" i="9" s="1"/>
  <c r="E258" i="9"/>
  <c r="B258" i="9" s="1"/>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F242" i="9" s="1"/>
  <c r="E242" i="9"/>
  <c r="B242" i="9" s="1"/>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E233" i="9"/>
  <c r="B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L221" i="9"/>
  <c r="F221" i="9"/>
  <c r="B221" i="9" s="1"/>
  <c r="E221" i="9"/>
  <c r="M220" i="9"/>
  <c r="L220" i="9"/>
  <c r="F220" i="9" s="1"/>
  <c r="E220" i="9"/>
  <c r="M219" i="9"/>
  <c r="L219" i="9"/>
  <c r="E219" i="9"/>
  <c r="M218" i="9"/>
  <c r="L218" i="9"/>
  <c r="E218" i="9"/>
  <c r="M217" i="9"/>
  <c r="F217" i="9" s="1"/>
  <c r="B217" i="9" s="1"/>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F121" i="9"/>
  <c r="E121" i="9"/>
  <c r="B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E46" i="9" s="1"/>
  <c r="B46" i="9" s="1"/>
  <c r="G46" i="9"/>
  <c r="F46" i="9"/>
  <c r="H45" i="9"/>
  <c r="G45" i="9"/>
  <c r="E45" i="9" s="1"/>
  <c r="B45" i="9" s="1"/>
  <c r="F45" i="9"/>
  <c r="H44" i="9"/>
  <c r="G44" i="9"/>
  <c r="E44" i="9" s="1"/>
  <c r="B44" i="9" s="1"/>
  <c r="F44" i="9"/>
  <c r="H43" i="9"/>
  <c r="G43" i="9"/>
  <c r="F43" i="9"/>
  <c r="H42" i="9"/>
  <c r="E42" i="9" s="1"/>
  <c r="B42" i="9" s="1"/>
  <c r="G42" i="9"/>
  <c r="F42" i="9"/>
  <c r="H41" i="9"/>
  <c r="G41" i="9"/>
  <c r="E41" i="9" s="1"/>
  <c r="B41" i="9" s="1"/>
  <c r="F41" i="9"/>
  <c r="H40" i="9"/>
  <c r="G40" i="9"/>
  <c r="E40" i="9" s="1"/>
  <c r="B40" i="9" s="1"/>
  <c r="F40" i="9"/>
  <c r="H39" i="9"/>
  <c r="E39" i="9" s="1"/>
  <c r="B39" i="9" s="1"/>
  <c r="G39" i="9"/>
  <c r="F39" i="9"/>
  <c r="H38" i="9"/>
  <c r="E38" i="9" s="1"/>
  <c r="B38" i="9" s="1"/>
  <c r="G38" i="9"/>
  <c r="F38" i="9"/>
  <c r="H37" i="9"/>
  <c r="G37" i="9"/>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F22" i="9"/>
  <c r="H21" i="9"/>
  <c r="G21" i="9"/>
  <c r="F21" i="9"/>
  <c r="F20" i="9"/>
  <c r="F4" i="9"/>
  <c r="O3" i="9"/>
  <c r="G274" i="9" s="1"/>
  <c r="E274" i="9" s="1"/>
  <c r="I3" i="9"/>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E237" i="5" s="1"/>
  <c r="D250" i="5"/>
  <c r="D245" i="5" s="1"/>
  <c r="F245" i="5" s="1"/>
  <c r="F249" i="5"/>
  <c r="F248" i="5"/>
  <c r="F247" i="5"/>
  <c r="F246" i="5"/>
  <c r="E246" i="5"/>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E292" i="9" s="1"/>
  <c r="B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F70" i="5"/>
  <c r="E70" i="5"/>
  <c r="D70" i="5"/>
  <c r="E69" i="5"/>
  <c r="E68" i="5" s="1"/>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D567" i="4" s="1"/>
  <c r="F567"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D529"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20" i="4" s="1"/>
  <c r="E418" i="4"/>
  <c r="D418" i="4"/>
  <c r="F418" i="4" s="1"/>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4" i="1" s="1"/>
  <c r="D369" i="4"/>
  <c r="F368" i="4"/>
  <c r="F367" i="4"/>
  <c r="F366" i="4"/>
  <c r="F365" i="4"/>
  <c r="F364" i="4"/>
  <c r="E364" i="4"/>
  <c r="D364" i="4"/>
  <c r="D363" i="4"/>
  <c r="F363" i="4" s="1"/>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D273" i="4"/>
  <c r="F270" i="4"/>
  <c r="F269" i="4"/>
  <c r="F268" i="4"/>
  <c r="E268" i="4"/>
  <c r="D268" i="4"/>
  <c r="F266" i="4"/>
  <c r="F265" i="4"/>
  <c r="E264" i="4"/>
  <c r="E263" i="4" s="1"/>
  <c r="D264" i="4"/>
  <c r="F261" i="4"/>
  <c r="F260" i="4"/>
  <c r="E259" i="4"/>
  <c r="D259" i="4"/>
  <c r="F259" i="4" s="1"/>
  <c r="F257" i="4"/>
  <c r="F256" i="4"/>
  <c r="F255" i="4"/>
  <c r="F254" i="4"/>
  <c r="F253" i="4"/>
  <c r="E253" i="4"/>
  <c r="D253" i="4"/>
  <c r="D252" i="4" s="1"/>
  <c r="F252" i="4" s="1"/>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D155" i="1" s="1"/>
  <c r="D159" i="4"/>
  <c r="F158" i="4"/>
  <c r="F157" i="4"/>
  <c r="F156" i="4"/>
  <c r="F155" i="4"/>
  <c r="F154" i="4"/>
  <c r="F153" i="4"/>
  <c r="E153" i="4"/>
  <c r="D153" i="4"/>
  <c r="F150" i="4"/>
  <c r="F149" i="4"/>
  <c r="F148" i="4"/>
  <c r="F147" i="4"/>
  <c r="F146" i="4"/>
  <c r="F145" i="4"/>
  <c r="F144" i="4"/>
  <c r="F143" i="4"/>
  <c r="F142" i="4"/>
  <c r="F141" i="4"/>
  <c r="F140" i="4"/>
  <c r="E140" i="4"/>
  <c r="D140" i="4"/>
  <c r="D139" i="4" s="1"/>
  <c r="E139" i="4"/>
  <c r="F138" i="4"/>
  <c r="F137" i="4"/>
  <c r="F136" i="4"/>
  <c r="F135" i="4"/>
  <c r="E134" i="4"/>
  <c r="E133" i="4" s="1"/>
  <c r="D129" i="1" s="1"/>
  <c r="D134" i="4"/>
  <c r="F134" i="4" s="1"/>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G25" i="3"/>
  <c r="B25" i="3"/>
  <c r="I24" i="3"/>
  <c r="G24" i="3"/>
  <c r="B24" i="3"/>
  <c r="I23" i="3"/>
  <c r="G23" i="3"/>
  <c r="B23" i="3"/>
  <c r="G22" i="3"/>
  <c r="B22" i="3"/>
  <c r="I21" i="3"/>
  <c r="G21" i="3"/>
  <c r="B21" i="3"/>
  <c r="I20" i="3"/>
  <c r="H20" i="3"/>
  <c r="G20" i="3"/>
  <c r="B20" i="3"/>
  <c r="G19" i="3"/>
  <c r="B19" i="3"/>
  <c r="G18" i="3"/>
  <c r="B18" i="3"/>
  <c r="G17" i="3"/>
  <c r="B17" i="3"/>
  <c r="G16" i="3"/>
  <c r="B16" i="3"/>
  <c r="H10" i="3" a="1"/>
  <c r="H10" i="3" s="1"/>
  <c r="L3" i="9" s="1"/>
  <c r="H1580" i="1"/>
  <c r="G1580" i="1"/>
  <c r="C1580" i="1"/>
  <c r="G1579" i="1"/>
  <c r="C1579" i="1"/>
  <c r="H1579" i="1" s="1"/>
  <c r="C1578" i="1"/>
  <c r="H1578" i="1" s="1"/>
  <c r="H1577" i="1"/>
  <c r="G1577" i="1"/>
  <c r="C1577" i="1"/>
  <c r="H1576" i="1"/>
  <c r="G1576" i="1"/>
  <c r="C1576" i="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H1509" i="1"/>
  <c r="G1509" i="1"/>
  <c r="C1509" i="1"/>
  <c r="H1508" i="1"/>
  <c r="G1508" i="1"/>
  <c r="C1508" i="1"/>
  <c r="G1507" i="1"/>
  <c r="C1507" i="1"/>
  <c r="H1507" i="1" s="1"/>
  <c r="C1506" i="1"/>
  <c r="H1506" i="1" s="1"/>
  <c r="H1505" i="1"/>
  <c r="G1505" i="1"/>
  <c r="C1505" i="1"/>
  <c r="H1504" i="1"/>
  <c r="G1504" i="1"/>
  <c r="C1504" i="1"/>
  <c r="G1503" i="1"/>
  <c r="C1503" i="1"/>
  <c r="H1503" i="1" s="1"/>
  <c r="C1502" i="1"/>
  <c r="H1502" i="1" s="1"/>
  <c r="H1501" i="1"/>
  <c r="G1501" i="1"/>
  <c r="C1501" i="1"/>
  <c r="H1500" i="1"/>
  <c r="G1500" i="1"/>
  <c r="C1500" i="1"/>
  <c r="G1499" i="1"/>
  <c r="C1499" i="1"/>
  <c r="H1499" i="1" s="1"/>
  <c r="C1498" i="1"/>
  <c r="H1498" i="1" s="1"/>
  <c r="H1497" i="1"/>
  <c r="G1497" i="1"/>
  <c r="C1497" i="1"/>
  <c r="H1496" i="1"/>
  <c r="G1496" i="1"/>
  <c r="C1496" i="1"/>
  <c r="G1495" i="1"/>
  <c r="C1495" i="1"/>
  <c r="H1495" i="1" s="1"/>
  <c r="C1494" i="1"/>
  <c r="H1494" i="1" s="1"/>
  <c r="H1493" i="1"/>
  <c r="G1493" i="1"/>
  <c r="C1493" i="1"/>
  <c r="H1492" i="1"/>
  <c r="G1492" i="1"/>
  <c r="C1492" i="1"/>
  <c r="G1491" i="1"/>
  <c r="C1491" i="1"/>
  <c r="H1491" i="1" s="1"/>
  <c r="C1490" i="1"/>
  <c r="H1490" i="1" s="1"/>
  <c r="H1489" i="1"/>
  <c r="G1489" i="1"/>
  <c r="C1489" i="1"/>
  <c r="H1488" i="1"/>
  <c r="G1488" i="1"/>
  <c r="C1488" i="1"/>
  <c r="G1487" i="1"/>
  <c r="C1487" i="1"/>
  <c r="H1487" i="1" s="1"/>
  <c r="C1486" i="1"/>
  <c r="H1486" i="1" s="1"/>
  <c r="H1485" i="1"/>
  <c r="G1485" i="1"/>
  <c r="C1485" i="1"/>
  <c r="H1484" i="1"/>
  <c r="G1484" i="1"/>
  <c r="C1484" i="1"/>
  <c r="G1483" i="1"/>
  <c r="C1483" i="1"/>
  <c r="H1483" i="1" s="1"/>
  <c r="C1482" i="1"/>
  <c r="H1482" i="1" s="1"/>
  <c r="H1481" i="1"/>
  <c r="G1481" i="1"/>
  <c r="C1481" i="1"/>
  <c r="H1480" i="1"/>
  <c r="G1480" i="1"/>
  <c r="C1480" i="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J1444" i="1"/>
  <c r="D1444" i="1"/>
  <c r="C1444" i="1"/>
  <c r="H1444" i="1" s="1"/>
  <c r="H1443" i="1"/>
  <c r="G1443" i="1"/>
  <c r="I1443" i="1" s="1"/>
  <c r="D1443" i="1"/>
  <c r="J1443" i="1" s="1"/>
  <c r="C1443" i="1"/>
  <c r="D1442" i="1"/>
  <c r="J1442" i="1" s="1"/>
  <c r="C1442" i="1"/>
  <c r="H1441" i="1"/>
  <c r="G1441" i="1"/>
  <c r="D1441" i="1"/>
  <c r="J1441" i="1" s="1"/>
  <c r="C1441" i="1"/>
  <c r="J1440" i="1"/>
  <c r="D1440" i="1"/>
  <c r="C1440" i="1"/>
  <c r="H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H648" i="1" s="1"/>
  <c r="C648" i="1"/>
  <c r="D647" i="1"/>
  <c r="C647" i="1"/>
  <c r="D646" i="1"/>
  <c r="H646" i="1" s="1"/>
  <c r="C646" i="1"/>
  <c r="D644" i="1"/>
  <c r="C644" i="1"/>
  <c r="D643" i="1"/>
  <c r="C643" i="1"/>
  <c r="D642" i="1"/>
  <c r="H642" i="1" s="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H413" i="1" s="1"/>
  <c r="D412" i="1"/>
  <c r="C412" i="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C290" i="1"/>
  <c r="G290" i="1" s="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H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G189" i="1"/>
  <c r="D189" i="1"/>
  <c r="C189" i="1"/>
  <c r="H188" i="1"/>
  <c r="G188" i="1"/>
  <c r="D188" i="1"/>
  <c r="C188" i="1"/>
  <c r="H187" i="1"/>
  <c r="G187" i="1"/>
  <c r="D187" i="1"/>
  <c r="C187" i="1"/>
  <c r="D186" i="1"/>
  <c r="H186" i="1" s="1"/>
  <c r="C186" i="1"/>
  <c r="H185" i="1"/>
  <c r="G185" i="1"/>
  <c r="D185" i="1"/>
  <c r="C185" i="1"/>
  <c r="C184" i="1"/>
  <c r="H183" i="1"/>
  <c r="G183" i="1"/>
  <c r="D183" i="1"/>
  <c r="C183" i="1"/>
  <c r="H182" i="1"/>
  <c r="G182" i="1"/>
  <c r="D182" i="1"/>
  <c r="C182" i="1"/>
  <c r="D181" i="1"/>
  <c r="C181" i="1"/>
  <c r="D180" i="1"/>
  <c r="C180" i="1"/>
  <c r="D179" i="1"/>
  <c r="H179" i="1" s="1"/>
  <c r="C179" i="1"/>
  <c r="H178" i="1"/>
  <c r="G178" i="1"/>
  <c r="D178" i="1"/>
  <c r="C178" i="1"/>
  <c r="D177" i="1"/>
  <c r="C177" i="1"/>
  <c r="H176" i="1"/>
  <c r="G176" i="1"/>
  <c r="D176" i="1"/>
  <c r="C176" i="1"/>
  <c r="H175" i="1"/>
  <c r="G175" i="1"/>
  <c r="D175" i="1"/>
  <c r="C175" i="1"/>
  <c r="D174" i="1"/>
  <c r="C174" i="1"/>
  <c r="C173" i="1"/>
  <c r="D172" i="1"/>
  <c r="H172" i="1" s="1"/>
  <c r="C172" i="1"/>
  <c r="H171" i="1"/>
  <c r="G171" i="1"/>
  <c r="D171" i="1"/>
  <c r="C171" i="1"/>
  <c r="D170" i="1"/>
  <c r="C170" i="1"/>
  <c r="D169" i="1"/>
  <c r="C169" i="1"/>
  <c r="H168" i="1"/>
  <c r="G168" i="1"/>
  <c r="D168" i="1"/>
  <c r="C168" i="1"/>
  <c r="D167" i="1"/>
  <c r="C167" i="1"/>
  <c r="D166" i="1"/>
  <c r="C166" i="1"/>
  <c r="D165" i="1"/>
  <c r="G164" i="1"/>
  <c r="D164" i="1"/>
  <c r="C164" i="1"/>
  <c r="H164" i="1" s="1"/>
  <c r="D163" i="1"/>
  <c r="C163" i="1"/>
  <c r="H162" i="1"/>
  <c r="G162" i="1"/>
  <c r="D162" i="1"/>
  <c r="C162" i="1"/>
  <c r="D161" i="1"/>
  <c r="H161" i="1" s="1"/>
  <c r="C161" i="1"/>
  <c r="D160" i="1"/>
  <c r="C160" i="1"/>
  <c r="H158" i="1"/>
  <c r="G158" i="1"/>
  <c r="D158" i="1"/>
  <c r="C158" i="1"/>
  <c r="D157" i="1"/>
  <c r="H157" i="1" s="1"/>
  <c r="C157" i="1"/>
  <c r="G157" i="1" s="1"/>
  <c r="H156" i="1"/>
  <c r="G156" i="1"/>
  <c r="D156" i="1"/>
  <c r="C156" i="1"/>
  <c r="C155" i="1"/>
  <c r="D154" i="1"/>
  <c r="C154" i="1"/>
  <c r="H154" i="1" s="1"/>
  <c r="H153" i="1"/>
  <c r="G153" i="1"/>
  <c r="D153" i="1"/>
  <c r="C153" i="1"/>
  <c r="H152" i="1"/>
  <c r="G152" i="1"/>
  <c r="D152" i="1"/>
  <c r="C152" i="1"/>
  <c r="H151" i="1"/>
  <c r="G151" i="1"/>
  <c r="D151" i="1"/>
  <c r="C151" i="1"/>
  <c r="G150"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G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643" i="4" l="1"/>
  <c r="D637" i="1" s="1"/>
  <c r="D411" i="1"/>
  <c r="H411" i="1"/>
  <c r="F416" i="4"/>
  <c r="H412" i="1"/>
  <c r="E644" i="4"/>
  <c r="D638" i="1" s="1"/>
  <c r="H638" i="1" s="1"/>
  <c r="H713" i="1"/>
  <c r="H703" i="1"/>
  <c r="H649" i="1"/>
  <c r="H647" i="1"/>
  <c r="H644" i="1"/>
  <c r="G643" i="1"/>
  <c r="C645" i="1"/>
  <c r="G645" i="1" s="1"/>
  <c r="H645" i="1"/>
  <c r="C108" i="1"/>
  <c r="H130" i="1"/>
  <c r="D133" i="4"/>
  <c r="F133" i="4" s="1"/>
  <c r="D152" i="4"/>
  <c r="C148" i="1" s="1"/>
  <c r="G154" i="1"/>
  <c r="F159" i="4"/>
  <c r="G167" i="1"/>
  <c r="H170" i="1"/>
  <c r="H177" i="1"/>
  <c r="H180" i="1"/>
  <c r="G207" i="1"/>
  <c r="C192" i="1"/>
  <c r="H192" i="1" s="1"/>
  <c r="G206" i="1"/>
  <c r="G413" i="1"/>
  <c r="G411" i="1"/>
  <c r="G412" i="1"/>
  <c r="G638" i="1"/>
  <c r="D643" i="4"/>
  <c r="E273" i="9"/>
  <c r="B273" i="9" s="1"/>
  <c r="F417" i="4"/>
  <c r="H181" i="1"/>
  <c r="E43" i="9"/>
  <c r="B43" i="9" s="1"/>
  <c r="H174" i="1"/>
  <c r="H173" i="1"/>
  <c r="H169" i="1"/>
  <c r="D163" i="4"/>
  <c r="F163" i="4" s="1"/>
  <c r="C165" i="1"/>
  <c r="H165" i="1" s="1"/>
  <c r="H166" i="1"/>
  <c r="H160" i="1"/>
  <c r="H163" i="1"/>
  <c r="C129" i="1"/>
  <c r="H131" i="1"/>
  <c r="H113" i="1"/>
  <c r="E37" i="9"/>
  <c r="B37" i="9" s="1"/>
  <c r="H108" i="1"/>
  <c r="G719" i="1"/>
  <c r="G715" i="1"/>
  <c r="G713" i="1"/>
  <c r="G703" i="1"/>
  <c r="G647" i="1"/>
  <c r="G649" i="1"/>
  <c r="E22" i="9"/>
  <c r="B22" i="9" s="1"/>
  <c r="G648" i="1"/>
  <c r="G646" i="1"/>
  <c r="B274" i="9"/>
  <c r="E21" i="9"/>
  <c r="B21" i="9" s="1"/>
  <c r="G644" i="1"/>
  <c r="H643" i="1"/>
  <c r="G642" i="1"/>
  <c r="G364" i="1"/>
  <c r="H364" i="1"/>
  <c r="E363" i="4"/>
  <c r="E350" i="4" s="1"/>
  <c r="H184" i="1"/>
  <c r="G184" i="1"/>
  <c r="G186" i="1"/>
  <c r="G181" i="1"/>
  <c r="G180" i="1"/>
  <c r="F219" i="9"/>
  <c r="B219" i="9" s="1"/>
  <c r="G179" i="1"/>
  <c r="G177" i="1"/>
  <c r="G173" i="1"/>
  <c r="G174" i="1"/>
  <c r="G172" i="1"/>
  <c r="G170" i="1"/>
  <c r="G169" i="1"/>
  <c r="H167" i="1"/>
  <c r="G166" i="1"/>
  <c r="G163" i="1"/>
  <c r="G160" i="1"/>
  <c r="G161" i="1"/>
  <c r="G155" i="1"/>
  <c r="H155" i="1"/>
  <c r="E152" i="4"/>
  <c r="D149" i="1"/>
  <c r="G131" i="1"/>
  <c r="G108" i="1"/>
  <c r="G113" i="1"/>
  <c r="I1441" i="1"/>
  <c r="I1448" i="1"/>
  <c r="I1452" i="1"/>
  <c r="I1458" i="1"/>
  <c r="I1465" i="1"/>
  <c r="F139" i="4"/>
  <c r="C135" i="1"/>
  <c r="H1449" i="1"/>
  <c r="G1449" i="1"/>
  <c r="J1449" i="1"/>
  <c r="H1453" i="1"/>
  <c r="G1453" i="1"/>
  <c r="H1455" i="1"/>
  <c r="G1455" i="1"/>
  <c r="I1455" i="1" s="1"/>
  <c r="J1455" i="1"/>
  <c r="H1459" i="1"/>
  <c r="G1459" i="1"/>
  <c r="I1459" i="1" s="1"/>
  <c r="J1459" i="1"/>
  <c r="H1462" i="1"/>
  <c r="G1462" i="1"/>
  <c r="I1462" i="1" s="1"/>
  <c r="J1462" i="1"/>
  <c r="H1466" i="1"/>
  <c r="G1466" i="1"/>
  <c r="J1466" i="1"/>
  <c r="H1442" i="1"/>
  <c r="D3" i="1"/>
  <c r="E6" i="4"/>
  <c r="D358" i="1"/>
  <c r="H1447" i="1"/>
  <c r="G1447" i="1"/>
  <c r="I1447" i="1" s="1"/>
  <c r="J1447" i="1"/>
  <c r="H1451" i="1"/>
  <c r="G1451" i="1"/>
  <c r="J1451" i="1"/>
  <c r="H1454" i="1"/>
  <c r="G1454" i="1"/>
  <c r="H1457" i="1"/>
  <c r="G1457" i="1"/>
  <c r="I1457" i="1" s="1"/>
  <c r="J1457" i="1"/>
  <c r="H1461" i="1"/>
  <c r="G1461" i="1"/>
  <c r="H1464" i="1"/>
  <c r="G1464" i="1"/>
  <c r="I1464" i="1" s="1"/>
  <c r="J1464" i="1"/>
  <c r="I1478" i="1"/>
  <c r="D148" i="1"/>
  <c r="E298" i="4"/>
  <c r="D306" i="1"/>
  <c r="D50" i="4"/>
  <c r="D82" i="4"/>
  <c r="D106" i="4"/>
  <c r="D224" i="4"/>
  <c r="D311" i="4"/>
  <c r="F529" i="4"/>
  <c r="G1440" i="1"/>
  <c r="I1440" i="1" s="1"/>
  <c r="G1442" i="1"/>
  <c r="I1442" i="1" s="1"/>
  <c r="G1444" i="1"/>
  <c r="I1444" i="1" s="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163" i="4"/>
  <c r="D159" i="1" s="1"/>
  <c r="F352" i="4"/>
  <c r="D351" i="4"/>
  <c r="E528" i="4"/>
  <c r="F7" i="5"/>
  <c r="G1468" i="1"/>
  <c r="I1468" i="1" s="1"/>
  <c r="G1472" i="1"/>
  <c r="I1472" i="1" s="1"/>
  <c r="G1474" i="1"/>
  <c r="I1474" i="1" s="1"/>
  <c r="G1477" i="1"/>
  <c r="I1477" i="1" s="1"/>
  <c r="G1479" i="1"/>
  <c r="I1479" i="1" s="1"/>
  <c r="E224" i="4"/>
  <c r="D220" i="1" s="1"/>
  <c r="F264" i="4"/>
  <c r="D263" i="4"/>
  <c r="F300" i="4"/>
  <c r="D299" i="4"/>
  <c r="E635" i="4"/>
  <c r="D629" i="1" s="1"/>
  <c r="H289" i="9"/>
  <c r="E176" i="5"/>
  <c r="H20" i="9"/>
  <c r="G20" i="9"/>
  <c r="F152" i="4"/>
  <c r="F421" i="4"/>
  <c r="D420" i="4"/>
  <c r="F522" i="4"/>
  <c r="F530" i="4"/>
  <c r="F574" i="4"/>
  <c r="D580" i="4"/>
  <c r="D528" i="4" s="1"/>
  <c r="F594" i="4"/>
  <c r="F632" i="4"/>
  <c r="D87" i="5"/>
  <c r="F135" i="5"/>
  <c r="F149" i="5"/>
  <c r="D190" i="5"/>
  <c r="D176" i="5" s="1"/>
  <c r="F206" i="5"/>
  <c r="D238" i="5"/>
  <c r="F250" i="5"/>
  <c r="D258" i="5"/>
  <c r="D5" i="6"/>
  <c r="D35" i="6"/>
  <c r="D5" i="7"/>
  <c r="F603" i="4"/>
  <c r="F12" i="5"/>
  <c r="F88" i="5"/>
  <c r="D146" i="5"/>
  <c r="F177" i="5"/>
  <c r="F90" i="6"/>
  <c r="D89" i="6"/>
  <c r="E114" i="6"/>
  <c r="D42" i="8"/>
  <c r="D49" i="8"/>
  <c r="E289" i="9"/>
  <c r="B289" i="9" s="1"/>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B218" i="9"/>
  <c r="B226" i="9"/>
  <c r="B230" i="9"/>
  <c r="F214" i="9"/>
  <c r="B214" i="9" s="1"/>
  <c r="F222" i="9"/>
  <c r="B222" i="9" s="1"/>
  <c r="F230" i="9"/>
  <c r="F238" i="9"/>
  <c r="B238" i="9" s="1"/>
  <c r="F246" i="9"/>
  <c r="B246" i="9" s="1"/>
  <c r="F254" i="9"/>
  <c r="B254" i="9" s="1"/>
  <c r="F262" i="9"/>
  <c r="B262" i="9" s="1"/>
  <c r="B220" i="9"/>
  <c r="B228" i="9"/>
  <c r="B236" i="9"/>
  <c r="B244" i="9"/>
  <c r="F218" i="9"/>
  <c r="F226" i="9"/>
  <c r="F234" i="9"/>
  <c r="B234" i="9" s="1"/>
  <c r="B268" i="9"/>
  <c r="B216" i="9"/>
  <c r="B224" i="9"/>
  <c r="B232" i="9"/>
  <c r="B240" i="9"/>
  <c r="B248" i="9"/>
  <c r="B256" i="9"/>
  <c r="B264" i="9"/>
  <c r="G192" i="1" l="1"/>
  <c r="F643" i="4"/>
  <c r="C637" i="1"/>
  <c r="C159" i="1"/>
  <c r="G159" i="1" s="1"/>
  <c r="G165" i="1"/>
  <c r="G129" i="1"/>
  <c r="H129" i="1"/>
  <c r="E20" i="9"/>
  <c r="E19" i="9" s="1"/>
  <c r="F212" i="9"/>
  <c r="B212" i="9" s="1"/>
  <c r="G149" i="1"/>
  <c r="H149" i="1"/>
  <c r="F176" i="5"/>
  <c r="H22" i="3"/>
  <c r="C1153" i="1"/>
  <c r="D636" i="4"/>
  <c r="F528" i="4"/>
  <c r="C522" i="1"/>
  <c r="I27" i="3"/>
  <c r="D1408" i="1"/>
  <c r="F146" i="5"/>
  <c r="C1124" i="1"/>
  <c r="G297" i="9"/>
  <c r="E297" i="9" s="1"/>
  <c r="H29" i="3"/>
  <c r="C1436" i="1"/>
  <c r="E175" i="5"/>
  <c r="I22" i="3"/>
  <c r="D1153" i="1"/>
  <c r="E636" i="4"/>
  <c r="D630" i="1" s="1"/>
  <c r="D522" i="1"/>
  <c r="F106" i="4"/>
  <c r="C102" i="1"/>
  <c r="I1451" i="1"/>
  <c r="H3" i="1"/>
  <c r="G3" i="1"/>
  <c r="E165" i="9"/>
  <c r="B165" i="9" s="1"/>
  <c r="D43" i="8"/>
  <c r="C1524" i="1"/>
  <c r="F89" i="6"/>
  <c r="C1383" i="1"/>
  <c r="F35" i="6"/>
  <c r="H25" i="3"/>
  <c r="C1329" i="1"/>
  <c r="F238" i="5"/>
  <c r="D237" i="5"/>
  <c r="C1215" i="1"/>
  <c r="F263" i="4"/>
  <c r="C259" i="1"/>
  <c r="E141" i="6"/>
  <c r="D350" i="4"/>
  <c r="C346" i="1"/>
  <c r="F351" i="4"/>
  <c r="F82" i="4"/>
  <c r="C78" i="1"/>
  <c r="E407" i="4"/>
  <c r="D402" i="1" s="1"/>
  <c r="D293" i="1"/>
  <c r="G358" i="1"/>
  <c r="H358" i="1"/>
  <c r="I1466" i="1"/>
  <c r="H135" i="1"/>
  <c r="G135" i="1"/>
  <c r="I34" i="3"/>
  <c r="C1517" i="1"/>
  <c r="F5" i="6"/>
  <c r="D141" i="6"/>
  <c r="H24" i="3"/>
  <c r="C1299" i="1"/>
  <c r="F580" i="4"/>
  <c r="C574" i="1"/>
  <c r="F311" i="4"/>
  <c r="C306" i="1"/>
  <c r="F50" i="4"/>
  <c r="C46" i="1"/>
  <c r="H148" i="1"/>
  <c r="G148" i="1"/>
  <c r="E408" i="4"/>
  <c r="D403" i="1" s="1"/>
  <c r="D345" i="1"/>
  <c r="F258" i="5"/>
  <c r="C1235" i="1"/>
  <c r="G291" i="9"/>
  <c r="E291" i="9" s="1"/>
  <c r="B291" i="9" s="1"/>
  <c r="F190" i="5"/>
  <c r="C1167" i="1"/>
  <c r="D68" i="5"/>
  <c r="F87" i="5"/>
  <c r="C1065" i="1"/>
  <c r="D635" i="4"/>
  <c r="F420" i="4"/>
  <c r="C414" i="1"/>
  <c r="D298" i="4"/>
  <c r="F299" i="4"/>
  <c r="C294" i="1"/>
  <c r="F224" i="4"/>
  <c r="C220" i="1"/>
  <c r="D6" i="4"/>
  <c r="E151" i="4"/>
  <c r="E412" i="4"/>
  <c r="I16" i="3"/>
  <c r="D2" i="1"/>
  <c r="D151" i="4"/>
  <c r="I1449" i="1"/>
  <c r="B20" i="9" l="1"/>
  <c r="H159" i="1"/>
  <c r="H637" i="1"/>
  <c r="G637" i="1"/>
  <c r="H1517" i="1"/>
  <c r="G1517" i="1"/>
  <c r="H11" i="3"/>
  <c r="I28" i="3"/>
  <c r="D1435" i="1"/>
  <c r="F237" i="5"/>
  <c r="H23" i="3"/>
  <c r="C1214" i="1"/>
  <c r="C1518" i="1"/>
  <c r="I35" i="3"/>
  <c r="G294" i="9"/>
  <c r="E294" i="9" s="1"/>
  <c r="G1436" i="1"/>
  <c r="H1436" i="1"/>
  <c r="G1153" i="1"/>
  <c r="H1153" i="1"/>
  <c r="H220" i="1"/>
  <c r="G220" i="1"/>
  <c r="H294" i="1"/>
  <c r="G294" i="1"/>
  <c r="F68" i="5"/>
  <c r="H21" i="3"/>
  <c r="C1046" i="1"/>
  <c r="D6" i="5"/>
  <c r="G1235" i="1"/>
  <c r="H1235" i="1"/>
  <c r="H306" i="1"/>
  <c r="G306" i="1"/>
  <c r="G574" i="1"/>
  <c r="H574" i="1"/>
  <c r="F141" i="6"/>
  <c r="H28" i="3"/>
  <c r="C1435" i="1"/>
  <c r="H259" i="1"/>
  <c r="G259" i="1"/>
  <c r="G1383" i="1"/>
  <c r="H1383" i="1"/>
  <c r="H102" i="1"/>
  <c r="G102" i="1"/>
  <c r="G1408" i="1"/>
  <c r="H1408" i="1"/>
  <c r="H522" i="1"/>
  <c r="G522" i="1"/>
  <c r="E289" i="4"/>
  <c r="I17" i="3"/>
  <c r="D147" i="1"/>
  <c r="D412" i="4"/>
  <c r="F6" i="4"/>
  <c r="H16" i="3"/>
  <c r="C2" i="1"/>
  <c r="G414" i="1"/>
  <c r="H414" i="1"/>
  <c r="F151" i="4"/>
  <c r="H17" i="3"/>
  <c r="D289" i="4"/>
  <c r="C147" i="1"/>
  <c r="E639" i="4"/>
  <c r="D407" i="1"/>
  <c r="F635" i="4"/>
  <c r="C629" i="1"/>
  <c r="G1167" i="1"/>
  <c r="H1167" i="1"/>
  <c r="G295" i="9"/>
  <c r="E295" i="9" s="1"/>
  <c r="B295" i="9" s="1"/>
  <c r="H346" i="1"/>
  <c r="G346" i="1"/>
  <c r="G1329" i="1"/>
  <c r="H1329" i="1"/>
  <c r="B297" i="9"/>
  <c r="E296" i="9"/>
  <c r="I10" i="3" s="1"/>
  <c r="D175" i="5"/>
  <c r="D407" i="4"/>
  <c r="C293" i="1"/>
  <c r="F298" i="4"/>
  <c r="G1065" i="1"/>
  <c r="H1065" i="1"/>
  <c r="G46" i="1"/>
  <c r="H46" i="1"/>
  <c r="G1299" i="1"/>
  <c r="H9" i="3"/>
  <c r="H1299" i="1"/>
  <c r="G299" i="9"/>
  <c r="E299" i="9" s="1"/>
  <c r="K1432" i="9"/>
  <c r="H78" i="1"/>
  <c r="G78" i="1"/>
  <c r="D408" i="4"/>
  <c r="F350" i="4"/>
  <c r="C345" i="1"/>
  <c r="G1215" i="1"/>
  <c r="H1215" i="1"/>
  <c r="G1524" i="1"/>
  <c r="H1524" i="1"/>
  <c r="D1152" i="1"/>
  <c r="H276" i="9"/>
  <c r="G1124" i="1"/>
  <c r="H1124" i="1"/>
  <c r="F636" i="4"/>
  <c r="C630" i="1"/>
  <c r="K3" i="9" l="1"/>
  <c r="F407" i="4"/>
  <c r="C402" i="1"/>
  <c r="H147" i="1"/>
  <c r="G147" i="1"/>
  <c r="G1435" i="1"/>
  <c r="H1435" i="1"/>
  <c r="G1214" i="1"/>
  <c r="H1214" i="1"/>
  <c r="H345" i="1"/>
  <c r="G345" i="1"/>
  <c r="F175" i="5"/>
  <c r="C1152" i="1"/>
  <c r="D291" i="4"/>
  <c r="F289" i="4"/>
  <c r="D413" i="4"/>
  <c r="D414" i="4" s="1"/>
  <c r="C285" i="1"/>
  <c r="D290" i="4"/>
  <c r="E413" i="4"/>
  <c r="D285" i="1"/>
  <c r="E291" i="4"/>
  <c r="D287" i="1" s="1"/>
  <c r="E290" i="4"/>
  <c r="D286" i="1" s="1"/>
  <c r="G282" i="9"/>
  <c r="E282" i="9" s="1"/>
  <c r="B282" i="9" s="1"/>
  <c r="G276" i="9"/>
  <c r="E276" i="9" s="1"/>
  <c r="F6" i="5"/>
  <c r="C984" i="1"/>
  <c r="E293" i="9"/>
  <c r="I11" i="3" s="1"/>
  <c r="B294" i="9"/>
  <c r="N3" i="9"/>
  <c r="E298" i="9"/>
  <c r="I9" i="3" s="1"/>
  <c r="B299" i="9"/>
  <c r="G2" i="1"/>
  <c r="H2" i="1"/>
  <c r="D639" i="4"/>
  <c r="F412" i="4"/>
  <c r="C407" i="1"/>
  <c r="G1046" i="1"/>
  <c r="H1046" i="1"/>
  <c r="G630" i="1"/>
  <c r="H630" i="1"/>
  <c r="F408" i="4"/>
  <c r="C403" i="1"/>
  <c r="H293" i="1"/>
  <c r="G293" i="1"/>
  <c r="H629" i="1"/>
  <c r="G629" i="1"/>
  <c r="D633" i="1"/>
  <c r="H1518" i="1"/>
  <c r="G1518" i="1"/>
  <c r="E640" i="4" l="1"/>
  <c r="E415" i="4"/>
  <c r="D410" i="1" s="1"/>
  <c r="D408" i="1"/>
  <c r="E414" i="4"/>
  <c r="D409" i="1" s="1"/>
  <c r="H402" i="1"/>
  <c r="G402" i="1"/>
  <c r="H407" i="1"/>
  <c r="G407" i="1"/>
  <c r="H8" i="3"/>
  <c r="H984" i="1"/>
  <c r="G984" i="1"/>
  <c r="F290" i="4"/>
  <c r="C286" i="1"/>
  <c r="F291" i="4"/>
  <c r="C287" i="1"/>
  <c r="G285" i="1"/>
  <c r="H285" i="1"/>
  <c r="G1152" i="1"/>
  <c r="H1152" i="1"/>
  <c r="G403" i="1"/>
  <c r="H403" i="1"/>
  <c r="F414" i="4"/>
  <c r="C409" i="1"/>
  <c r="F639" i="4"/>
  <c r="C633" i="1"/>
  <c r="E275" i="9"/>
  <c r="B276" i="9"/>
  <c r="D640" i="4"/>
  <c r="D641" i="4" s="1"/>
  <c r="D415" i="4"/>
  <c r="F413" i="4"/>
  <c r="C408" i="1"/>
  <c r="F641" i="4" l="1"/>
  <c r="C635" i="1"/>
  <c r="H409" i="1"/>
  <c r="G409" i="1"/>
  <c r="H287" i="1"/>
  <c r="G287" i="1"/>
  <c r="D642" i="4"/>
  <c r="F640" i="4"/>
  <c r="C634" i="1"/>
  <c r="G286" i="1"/>
  <c r="H286" i="1"/>
  <c r="G408" i="1"/>
  <c r="H408" i="1"/>
  <c r="F415" i="4"/>
  <c r="C410" i="1"/>
  <c r="H633" i="1"/>
  <c r="G633" i="1"/>
  <c r="M3" i="9"/>
  <c r="I8" i="3"/>
  <c r="E642" i="4"/>
  <c r="D634" i="1"/>
  <c r="E641" i="4"/>
  <c r="F642" i="4" l="1"/>
  <c r="D646" i="4"/>
  <c r="C636" i="1"/>
  <c r="H410" i="1"/>
  <c r="G410" i="1"/>
  <c r="E645" i="4"/>
  <c r="D635" i="1"/>
  <c r="G635" i="1" s="1"/>
  <c r="E646" i="4"/>
  <c r="D636" i="1"/>
  <c r="G634" i="1"/>
  <c r="H634" i="1"/>
  <c r="D645" i="4"/>
  <c r="H635" i="1" l="1"/>
  <c r="G636" i="1"/>
  <c r="H636" i="1"/>
  <c r="F645" i="4"/>
  <c r="H18" i="3"/>
  <c r="C639" i="1"/>
  <c r="H7" i="3" s="1"/>
  <c r="I19" i="3"/>
  <c r="D640" i="1"/>
  <c r="I18" i="3"/>
  <c r="D639" i="1"/>
  <c r="F646" i="4"/>
  <c r="H19" i="3"/>
  <c r="C640" i="1"/>
  <c r="G640" i="1" l="1"/>
  <c r="H640" i="1"/>
  <c r="H639" i="1"/>
  <c r="G639" i="1"/>
  <c r="J3" i="9"/>
  <c r="I7" i="3"/>
  <c r="M272" i="9" l="1"/>
  <c r="L272" i="9"/>
  <c r="G18" i="9"/>
  <c r="H18" i="9"/>
  <c r="J8" i="9"/>
  <c r="I13" i="9"/>
  <c r="K5" i="9"/>
  <c r="M16" i="9"/>
  <c r="K10" i="9"/>
  <c r="I9" i="9"/>
  <c r="G15" i="9"/>
  <c r="L16" i="9"/>
  <c r="J10" i="9"/>
  <c r="E10" i="9" s="1"/>
  <c r="B10" i="9" s="1"/>
  <c r="I5" i="9"/>
  <c r="K11" i="9"/>
  <c r="H16" i="9"/>
  <c r="I6" i="9"/>
  <c r="K12" i="9"/>
  <c r="G17" i="9"/>
  <c r="J6" i="9"/>
  <c r="I11" i="9"/>
  <c r="H17" i="9"/>
  <c r="K6" i="9"/>
  <c r="J11" i="9"/>
  <c r="J9" i="9"/>
  <c r="L15" i="9"/>
  <c r="I8" i="9"/>
  <c r="M15" i="9"/>
  <c r="I17" i="9"/>
  <c r="K7" i="9"/>
  <c r="J12" i="9"/>
  <c r="J17" i="9"/>
  <c r="K8" i="9"/>
  <c r="J13" i="9"/>
  <c r="I7" i="9"/>
  <c r="K13" i="9"/>
  <c r="J7" i="9"/>
  <c r="I12" i="9"/>
  <c r="H15" i="9"/>
  <c r="K9" i="9"/>
  <c r="J5" i="9"/>
  <c r="G16" i="9"/>
  <c r="F16" i="9" l="1"/>
  <c r="E16" i="9"/>
  <c r="E12" i="9"/>
  <c r="B12" i="9" s="1"/>
  <c r="F15" i="9"/>
  <c r="F14" i="9" s="1"/>
  <c r="E11" i="9"/>
  <c r="B11" i="9" s="1"/>
  <c r="E6" i="9"/>
  <c r="B6" i="9" s="1"/>
  <c r="E7" i="9"/>
  <c r="B7" i="9" s="1"/>
  <c r="E8" i="9"/>
  <c r="B8" i="9" s="1"/>
  <c r="E17" i="9"/>
  <c r="B17" i="9" s="1"/>
  <c r="E15" i="9"/>
  <c r="E18" i="9"/>
  <c r="B18" i="9" s="1"/>
  <c r="E5" i="9"/>
  <c r="E9" i="9"/>
  <c r="B9" i="9" s="1"/>
  <c r="E13" i="9"/>
  <c r="B13" i="9" s="1"/>
  <c r="F272" i="9"/>
  <c r="B16" i="9" l="1"/>
  <c r="E14" i="9"/>
  <c r="B15" i="9"/>
  <c r="B5" i="9"/>
  <c r="E4" i="9"/>
  <c r="B272" i="9"/>
  <c r="F19" i="9"/>
  <c r="F3" i="9" s="1"/>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<sst xmlns="http://schemas.openxmlformats.org/spreadsheetml/2006/main" count="4340" uniqueCount="3415">
  <si>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</si>
  <si>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</si>
  <si>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</si>
  <si>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</si>
  <si>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</si>
  <si>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</si>
  <si>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</si>
  <si>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</si>
  <si>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</si>
  <si>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</si>
  <si>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</si>
  <si>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</si>
  <si>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</si>
  <si>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</si>
  <si>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</si>
  <si>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</si>
  <si>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</si>
  <si>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</si>
  <si>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</si>
  <si>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</si>
  <si>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</si>
  <si>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</si>
  <si>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</si>
  <si>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</si>
  <si>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</si>
  <si>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</si>
  <si>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</si>
  <si>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</si>
  <si>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</si>
  <si>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</si>
  <si>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</si>
  <si>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</si>
  <si>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</si>
  <si>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</si>
  <si>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</si>
  <si>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</si>
  <si>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</si>
  <si>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</si>
  <si>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</si>
  <si>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SUTIVAN</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</si>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</sst>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205343</v>
      </c>
      <c r="D2" s="6">
        <f>'PR-RAS'!E6</f>
        <v>452997.8</v>
      </c>
      <c r="E2" s="6">
        <v>0</v>
      </c>
      <c r="F2" s="6">
        <v>0</v>
      </c>
      <c r="G2" s="7">
        <f t="shared" ref="G2:G983" si="0">(B2/1000)*(C2*1+D2*2)</f>
        <v>1111.3386</v>
      </c>
      <c r="H2" s="7">
        <f t="shared" ref="H2:H1479" si="1">ABS(C2-ROUND(C2,0))+ABS(D2-ROUND(D2,0))</f>
        <v>0.20000000001164153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18018</v>
      </c>
      <c r="D102" s="1">
        <f>'PR-RAS'!E106</f>
        <v>19008</v>
      </c>
      <c r="E102" s="1">
        <v>0</v>
      </c>
      <c r="F102" s="1">
        <v>0</v>
      </c>
      <c r="G102" s="2">
        <f t="shared" si="0"/>
        <v>5659.4340000000002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18018</v>
      </c>
      <c r="D108" s="1">
        <f>'PR-RAS'!E112</f>
        <v>19008</v>
      </c>
      <c r="E108" s="1">
        <v>0</v>
      </c>
      <c r="F108" s="1">
        <v>0</v>
      </c>
      <c r="G108" s="2">
        <f t="shared" si="0"/>
        <v>5995.6379999999999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18018</v>
      </c>
      <c r="D113" s="1">
        <f>'PR-RAS'!E117</f>
        <v>19008</v>
      </c>
      <c r="E113" s="1">
        <v>0</v>
      </c>
      <c r="F113" s="1">
        <v>0</v>
      </c>
      <c r="G113" s="2">
        <f t="shared" si="0"/>
        <v>6275.808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187325</v>
      </c>
      <c r="D129" s="1">
        <f>'PR-RAS'!E133</f>
        <v>433989.8</v>
      </c>
      <c r="E129" s="1">
        <v>0</v>
      </c>
      <c r="F129" s="1">
        <v>0</v>
      </c>
      <c r="G129" s="2">
        <f t="shared" si="0"/>
        <v>135078.98880000002</v>
      </c>
      <c r="H129" s="2">
        <f t="shared" si="1"/>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187325</v>
      </c>
      <c r="D130" s="1">
        <f>'PR-RAS'!E134</f>
        <v>433989.8</v>
      </c>
      <c r="E130" s="1">
        <v>0</v>
      </c>
      <c r="F130" s="1">
        <v>0</v>
      </c>
      <c r="G130" s="2">
        <f t="shared" si="0"/>
        <v>136134.29340000002</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187325</v>
      </c>
      <c r="D131" s="1">
        <f>'PR-RAS'!E135</f>
        <v>433989.8</v>
      </c>
      <c r="E131" s="1">
        <v>0</v>
      </c>
      <c r="F131" s="1">
        <v>0</v>
      </c>
      <c r="G131" s="2">
        <f t="shared" si="0"/>
        <v>137189.59800000003</v>
      </c>
      <c r="H131" s="2">
        <f t="shared" si="1"/>
        <v>0.20000000001164153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186501</v>
      </c>
      <c r="D147" s="1">
        <f>'PR-RAS'!E151</f>
        <v>420310.38</v>
      </c>
      <c r="E147" s="1">
        <v>0</v>
      </c>
      <c r="F147" s="1">
        <v>0</v>
      </c>
      <c r="G147" s="2">
        <f t="shared" si="0"/>
        <v>149959.77695999999</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149818</v>
      </c>
      <c r="D148" s="1">
        <f>'PR-RAS'!E152</f>
        <v>247350.34000000003</v>
      </c>
      <c r="E148" s="1">
        <v>0</v>
      </c>
      <c r="F148" s="1">
        <v>0</v>
      </c>
      <c r="G148" s="2">
        <f t="shared" si="0"/>
        <v>94744.24596</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118299</v>
      </c>
      <c r="D149" s="1">
        <f>'PR-RAS'!E153</f>
        <v>212317.89</v>
      </c>
      <c r="E149" s="1">
        <v>0</v>
      </c>
      <c r="F149" s="1">
        <v>0</v>
      </c>
      <c r="G149" s="2">
        <f t="shared" si="0"/>
        <v>80354.347439999998</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118299</v>
      </c>
      <c r="D150" s="1">
        <f>'PR-RAS'!E154</f>
        <v>212317.89</v>
      </c>
      <c r="E150" s="1">
        <v>0</v>
      </c>
      <c r="F150" s="1">
        <v>0</v>
      </c>
      <c r="G150" s="2">
        <f t="shared" si="0"/>
        <v>80897.282219999994</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12000</v>
      </c>
      <c r="D154" s="1">
        <f>'PR-RAS'!E158</f>
        <v>0</v>
      </c>
      <c r="E154" s="1">
        <v>0</v>
      </c>
      <c r="F154" s="1">
        <v>0</v>
      </c>
      <c r="G154" s="2">
        <f t="shared" si="0"/>
        <v>1836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19519</v>
      </c>
      <c r="D155" s="1">
        <f>'PR-RAS'!E159</f>
        <v>35032.449999999997</v>
      </c>
      <c r="E155" s="1">
        <v>0</v>
      </c>
      <c r="F155" s="1">
        <v>0</v>
      </c>
      <c r="G155" s="2">
        <f t="shared" si="0"/>
        <v>13795.920599999999</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19519</v>
      </c>
      <c r="D157" s="1">
        <f>'PR-RAS'!E161</f>
        <v>35032.449999999997</v>
      </c>
      <c r="E157" s="1">
        <v>0</v>
      </c>
      <c r="F157" s="1">
        <v>0</v>
      </c>
      <c r="G157" s="2">
        <f t="shared" si="0"/>
        <v>13975.088399999999</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36645</v>
      </c>
      <c r="D159" s="1">
        <f>'PR-RAS'!E163</f>
        <v>172922.54</v>
      </c>
      <c r="E159" s="1">
        <v>0</v>
      </c>
      <c r="F159" s="1">
        <v>0</v>
      </c>
      <c r="G159" s="2">
        <f t="shared" si="0"/>
        <v>60433.432640000006</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2045</v>
      </c>
      <c r="D160" s="1">
        <f>'PR-RAS'!E164</f>
        <v>3210.93</v>
      </c>
      <c r="E160" s="1">
        <v>0</v>
      </c>
      <c r="F160" s="1">
        <v>0</v>
      </c>
      <c r="G160" s="2">
        <f t="shared" si="0"/>
        <v>1346.2307400000002</v>
      </c>
      <c r="H160" s="2">
        <f t="shared" si="1"/>
        <v>7.0000000000163709E-2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1002</v>
      </c>
      <c r="E161" s="1">
        <v>0</v>
      </c>
      <c r="F161" s="1">
        <v>0</v>
      </c>
      <c r="G161" s="2">
        <f t="shared" si="0"/>
        <v>320.64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1625</v>
      </c>
      <c r="D163" s="1">
        <f>'PR-RAS'!E167</f>
        <v>2208.9299999999998</v>
      </c>
      <c r="E163" s="1">
        <v>0</v>
      </c>
      <c r="F163" s="1">
        <v>0</v>
      </c>
      <c r="G163" s="2">
        <f t="shared" si="0"/>
        <v>978.94331999999997</v>
      </c>
      <c r="H163" s="2">
        <f t="shared" si="1"/>
        <v>7.0000000000163709E-2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420</v>
      </c>
      <c r="D164" s="1">
        <f>'PR-RAS'!E168</f>
        <v>0</v>
      </c>
      <c r="E164" s="1">
        <v>0</v>
      </c>
      <c r="F164" s="1">
        <v>0</v>
      </c>
      <c r="G164" s="2">
        <f t="shared" si="0"/>
        <v>68.460000000000008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21328</v>
      </c>
      <c r="D165" s="1">
        <f>'PR-RAS'!E169</f>
        <v>131499.52000000002</v>
      </c>
      <c r="E165" s="1">
        <v>0</v>
      </c>
      <c r="F165" s="1">
        <v>0</v>
      </c>
      <c r="G165" s="2">
        <f t="shared" si="0"/>
        <v>46629.634560000006</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9314</v>
      </c>
      <c r="D166" s="1">
        <f>'PR-RAS'!E170</f>
        <v>28913</v>
      </c>
      <c r="E166" s="1">
        <v>0</v>
      </c>
      <c r="F166" s="1">
        <v>0</v>
      </c>
      <c r="G166" s="2">
        <f t="shared" si="0"/>
        <v>11078.1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9403</v>
      </c>
      <c r="D167" s="1">
        <f>'PR-RAS'!E171</f>
        <v>25800</v>
      </c>
      <c r="E167" s="1">
        <v>0</v>
      </c>
      <c r="F167" s="1">
        <v>0</v>
      </c>
      <c r="G167" s="2">
        <f t="shared" si="0"/>
        <v>10126.498000000001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v>
      </c>
      <c r="D169" s="1">
        <f>'PR-RAS'!E173</f>
        <v>1120</v>
      </c>
      <c r="E169" s="1">
        <v>0</v>
      </c>
      <c r="F169" s="1">
        <v>0</v>
      </c>
      <c r="G169" s="2">
        <f t="shared" si="0"/>
        <v>518.11200000000008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1225</v>
      </c>
      <c r="D170" s="1">
        <f>'PR-RAS'!E174</f>
        <v>74173.52</v>
      </c>
      <c r="E170" s="1">
        <v>0</v>
      </c>
      <c r="F170" s="1">
        <v>0</v>
      </c>
      <c r="G170" s="2">
        <f t="shared" si="0"/>
        <v>25277.674760000002</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542</v>
      </c>
      <c r="D172" s="1">
        <f>'PR-RAS'!E176</f>
        <v>1493</v>
      </c>
      <c r="E172" s="1">
        <v>0</v>
      </c>
      <c r="F172" s="1">
        <v>0</v>
      </c>
      <c r="G172" s="2">
        <f t="shared" si="0"/>
        <v>603.28800000000001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13272</v>
      </c>
      <c r="D173" s="1">
        <f>'PR-RAS'!E177</f>
        <v>21819.09</v>
      </c>
      <c r="E173" s="1">
        <v>0</v>
      </c>
      <c r="F173" s="1">
        <v>0</v>
      </c>
      <c r="G173" s="2">
        <f t="shared" si="0"/>
        <v>9788.5509599999987</v>
      </c>
      <c r="H173" s="2">
        <f t="shared" si="1"/>
        <v>9.0000000000145519E-2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3573</v>
      </c>
      <c r="D174" s="1">
        <f>'PR-RAS'!E178</f>
        <v>761.79</v>
      </c>
      <c r="E174" s="1">
        <v>0</v>
      </c>
      <c r="F174" s="1">
        <v>0</v>
      </c>
      <c r="G174" s="2">
        <f t="shared" si="0"/>
        <v>881.70833999999991</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2744</v>
      </c>
      <c r="D177" s="1">
        <f>'PR-RAS'!E181</f>
        <v>3287.72</v>
      </c>
      <c r="E177" s="1">
        <v>0</v>
      </c>
      <c r="F177" s="1">
        <v>0</v>
      </c>
      <c r="G177" s="2">
        <f t="shared" si="0"/>
        <v>1640.2214399999996</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v>
      </c>
      <c r="D179" s="1">
        <f>'PR-RAS'!E183</f>
        <v>1005</v>
      </c>
      <c r="E179" s="1">
        <v>0</v>
      </c>
      <c r="F179" s="1">
        <v>0</v>
      </c>
      <c r="G179" s="2">
        <f t="shared" si="0"/>
        <v>416.52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4000</v>
      </c>
      <c r="D180" s="1">
        <f>'PR-RAS'!E184</f>
        <v>8277.08</v>
      </c>
      <c r="E180" s="1">
        <v>0</v>
      </c>
      <c r="F180" s="1">
        <v>0</v>
      </c>
      <c r="G180" s="2">
        <f t="shared" si="0"/>
        <v>3679.1946399999997</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2625</v>
      </c>
      <c r="D181" s="1">
        <f>'PR-RAS'!E185</f>
        <v>3487.5</v>
      </c>
      <c r="E181" s="1">
        <v>0</v>
      </c>
      <c r="F181" s="1">
        <v>0</v>
      </c>
      <c r="G181" s="2">
        <f t="shared" si="0"/>
        <v>1728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5000</v>
      </c>
      <c r="E182" s="1">
        <v>0</v>
      </c>
      <c r="F182" s="1">
        <v>0</v>
      </c>
      <c r="G182" s="2">
        <f t="shared" si="0"/>
        <v>1810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16393</v>
      </c>
      <c r="E184" s="1">
        <v>0</v>
      </c>
      <c r="F184" s="1">
        <v>0</v>
      </c>
      <c r="G184" s="2">
        <f t="shared" si="0"/>
        <v>5999.8379999999997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850</v>
      </c>
      <c r="E186" s="1">
        <v>0</v>
      </c>
      <c r="F186" s="1">
        <v>0</v>
      </c>
      <c r="G186" s="2">
        <f t="shared" si="0"/>
        <v>314.5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15143</v>
      </c>
      <c r="E187" s="1">
        <v>0</v>
      </c>
      <c r="F187" s="1">
        <v>0</v>
      </c>
      <c r="G187" s="2">
        <f t="shared" si="0"/>
        <v>5633.1959999999999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400</v>
      </c>
      <c r="E191" s="1">
        <v>0</v>
      </c>
      <c r="F191" s="1">
        <v>0</v>
      </c>
      <c r="G191" s="2">
        <f t="shared" si="0"/>
        <v>152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v>
      </c>
      <c r="D192" s="1">
        <f>'PR-RAS'!E196</f>
        <v>37.5</v>
      </c>
      <c r="E192" s="1">
        <v>0</v>
      </c>
      <c r="F192" s="1">
        <v>0</v>
      </c>
      <c r="G192" s="2">
        <f t="shared" si="0"/>
        <v>21.583000000000002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v>
      </c>
      <c r="D206" s="1">
        <f>'PR-RAS'!E210</f>
        <v>37.5</v>
      </c>
      <c r="E206" s="1">
        <v>0</v>
      </c>
      <c r="F206" s="1">
        <v>0</v>
      </c>
      <c r="G206" s="2">
        <f t="shared" si="0"/>
        <v>23.164999999999999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v>
      </c>
      <c r="D207" s="1">
        <f>'PR-RAS'!E211</f>
        <v>37.5</v>
      </c>
      <c r="E207" s="1">
        <v>0</v>
      </c>
      <c r="F207" s="1">
        <v>0</v>
      </c>
      <c r="G207" s="2">
        <f t="shared" si="0"/>
        <v>23.277999999999999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186501</v>
      </c>
      <c r="D285" s="1">
        <f>'PR-RAS'!E289</f>
        <v>420310.38</v>
      </c>
      <c r="E285" s="1">
        <v>0</v>
      </c>
      <c r="F285" s="1">
        <v>0</v>
      </c>
      <c r="G285" s="2">
        <f t="shared" si="0"/>
        <v>291702.57983999996</v>
      </c>
      <c r="H285" s="2">
        <f t="shared" si="1"/>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18842</v>
      </c>
      <c r="D286" s="1">
        <f>'PR-RAS'!E290</f>
        <v>32687.419999999984</v>
      </c>
      <c r="E286" s="1">
        <v>0</v>
      </c>
      <c r="F286" s="1">
        <v>0</v>
      </c>
      <c r="G286" s="2">
        <f t="shared" si="0"/>
        <v>24001.799399999989</v>
      </c>
      <c r="H286" s="2">
        <f t="shared" si="1"/>
        <v>0.41999999998370185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21175</v>
      </c>
      <c r="D288" s="1">
        <f>'PR-RAS'!E292</f>
        <v>0</v>
      </c>
      <c r="E288" s="1">
        <v>0</v>
      </c>
      <c r="F288" s="1">
        <v>0</v>
      </c>
      <c r="G288" s="2">
        <f t="shared" si="0"/>
        <v>6077.2249999999995</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6360</v>
      </c>
      <c r="D290" s="1">
        <f>'PR-RAS'!E294</f>
        <v>0</v>
      </c>
      <c r="E290" s="1">
        <v>0</v>
      </c>
      <c r="F290" s="1">
        <v>0</v>
      </c>
      <c r="G290" s="2">
        <f t="shared" si="0"/>
        <v>1838.04</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19975</v>
      </c>
      <c r="E345" s="1">
        <v>0</v>
      </c>
      <c r="F345" s="1">
        <v>0</v>
      </c>
      <c r="G345" s="2">
        <f t="shared" si="0"/>
        <v>13742.8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19975</v>
      </c>
      <c r="E358" s="1">
        <v>0</v>
      </c>
      <c r="F358" s="1">
        <v>0</v>
      </c>
      <c r="G358" s="2">
        <f t="shared" si="0"/>
        <v>14262.15</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19975</v>
      </c>
      <c r="E364" s="1">
        <v>0</v>
      </c>
      <c r="F364" s="1">
        <v>0</v>
      </c>
      <c r="G364" s="2">
        <f t="shared" si="0"/>
        <v>14501.85</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19975</v>
      </c>
      <c r="E371" s="1">
        <v>0</v>
      </c>
      <c r="F371" s="1">
        <v>0</v>
      </c>
      <c r="G371" s="2">
        <f t="shared" si="0"/>
        <v>14781.5</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19975</v>
      </c>
      <c r="E403" s="1">
        <v>0</v>
      </c>
      <c r="F403" s="1">
        <v>0</v>
      </c>
      <c r="G403" s="2">
        <f t="shared" si="0"/>
        <v>16059.900000000001</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7490.21</v>
      </c>
      <c r="E405" s="1">
        <v>0</v>
      </c>
      <c r="F405" s="1">
        <v>0</v>
      </c>
      <c r="G405" s="2">
        <f t="shared" si="0"/>
        <v>6052.08968</v>
      </c>
      <c r="H405" s="2">
        <f t="shared" si="1"/>
        <v>0.21000000000003638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205343</v>
      </c>
      <c r="D407" s="1">
        <f>'PR-RAS'!E412</f>
        <v>452997.8</v>
      </c>
      <c r="E407" s="1">
        <v>0</v>
      </c>
      <c r="F407" s="1">
        <v>0</v>
      </c>
      <c r="G407" s="2">
        <f t="shared" si="0"/>
        <v>451203.47160000005</v>
      </c>
      <c r="H407" s="2">
        <f t="shared" si="1"/>
        <v>0.20000000001164153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186501</v>
      </c>
      <c r="D408" s="1">
        <f>'PR-RAS'!E413</f>
        <v>440285.38</v>
      </c>
      <c r="E408" s="1">
        <v>0</v>
      </c>
      <c r="F408" s="1">
        <v>0</v>
      </c>
      <c r="G408" s="2">
        <f t="shared" si="0"/>
        <v>434298.20632</v>
      </c>
      <c r="H408" s="2">
        <f t="shared" si="1"/>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18842</v>
      </c>
      <c r="D409" s="1">
        <f>'PR-RAS'!E414</f>
        <v>12712.419999999984</v>
      </c>
      <c r="E409" s="1">
        <v>0</v>
      </c>
      <c r="F409" s="1">
        <v>0</v>
      </c>
      <c r="G409" s="2">
        <f t="shared" si="0"/>
        <v>18060.870719999984</v>
      </c>
      <c r="H409" s="2">
        <f t="shared" si="1"/>
        <v>0.41999999998370185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21175</v>
      </c>
      <c r="D411" s="1">
        <f>'PR-RAS'!E416</f>
        <v>0</v>
      </c>
      <c r="E411" s="1">
        <v>0</v>
      </c>
      <c r="F411" s="1">
        <v>0</v>
      </c>
      <c r="G411" s="2">
        <f t="shared" si="0"/>
        <v>8681.75</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7490.21</v>
      </c>
      <c r="E412" s="1">
        <v>0</v>
      </c>
      <c r="F412" s="1">
        <v>0</v>
      </c>
      <c r="G412" s="2">
        <f t="shared" si="0"/>
        <v>6156.95262</v>
      </c>
      <c r="H412" s="2">
        <f t="shared" si="1"/>
        <v>0.21000000000003638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6360</v>
      </c>
      <c r="D413" s="1">
        <f>'PR-RAS'!E418</f>
        <v>0</v>
      </c>
      <c r="E413" s="1">
        <v>0</v>
      </c>
      <c r="F413" s="1">
        <v>0</v>
      </c>
      <c r="G413" s="2">
        <f t="shared" si="0"/>
        <v>2620.3199999999997</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205343</v>
      </c>
      <c r="D633" s="1">
        <f>'PR-RAS'!E639</f>
        <v>452997.8</v>
      </c>
      <c r="E633" s="1">
        <v>0</v>
      </c>
      <c r="F633" s="1">
        <v>0</v>
      </c>
      <c r="G633" s="2">
        <f t="shared" si="0"/>
        <v>702365.99520000012</v>
      </c>
      <c r="H633" s="2">
        <f t="shared" si="1"/>
        <v>0.20000000001164153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186501</v>
      </c>
      <c r="D634" s="1">
        <f>'PR-RAS'!E640</f>
        <v>440285.38</v>
      </c>
      <c r="E634" s="1">
        <v>0</v>
      </c>
      <c r="F634" s="1">
        <v>0</v>
      </c>
      <c r="G634" s="2">
        <f t="shared" si="0"/>
        <v>675456.42408000003</v>
      </c>
      <c r="H634" s="2">
        <f t="shared" si="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18842</v>
      </c>
      <c r="D635" s="1">
        <f>'PR-RAS'!E641</f>
        <v>12712.419999999984</v>
      </c>
      <c r="E635" s="1">
        <v>0</v>
      </c>
      <c r="F635" s="1">
        <v>0</v>
      </c>
      <c r="G635" s="2">
        <f t="shared" si="0"/>
        <v>28065.176559999978</v>
      </c>
      <c r="H635" s="2">
        <f t="shared" si="1"/>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21175</v>
      </c>
      <c r="D637" s="1">
        <f>'PR-RAS'!E643</f>
        <v>0</v>
      </c>
      <c r="E637" s="1">
        <v>0</v>
      </c>
      <c r="F637" s="1">
        <v>0</v>
      </c>
      <c r="G637" s="2">
        <f t="shared" si="0"/>
        <v>13467.300000000001</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7490.21</v>
      </c>
      <c r="E638" s="1">
        <v>0</v>
      </c>
      <c r="F638" s="1">
        <v>0</v>
      </c>
      <c r="G638" s="2">
        <f t="shared" si="0"/>
        <v>9542.527540000001</v>
      </c>
      <c r="H638" s="2">
        <f t="shared" si="1"/>
        <v>0.21000000000003638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40017</v>
      </c>
      <c r="D639" s="1">
        <f>'PR-RAS'!E645</f>
        <v>5222.2099999999837</v>
      </c>
      <c r="E639" s="1">
        <v>0</v>
      </c>
      <c r="F639" s="1">
        <v>0</v>
      </c>
      <c r="G639" s="2">
        <f t="shared" si="0"/>
        <v>32194.385959999981</v>
      </c>
      <c r="H639" s="2">
        <f t="shared" si="1"/>
        <v>0.20999999998366548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5690</v>
      </c>
      <c r="D642" s="1">
        <f>'PR-RAS'!E649</f>
        <v>984.12</v>
      </c>
      <c r="E642" s="1">
        <v>0</v>
      </c>
      <c r="F642" s="1">
        <v>0</v>
      </c>
      <c r="G642" s="2">
        <f t="shared" si="0"/>
        <v>4908.9318400000002</v>
      </c>
      <c r="H642" s="2">
        <f t="shared" si="1"/>
        <v>0.12000000000000455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32000</v>
      </c>
      <c r="D643" s="1">
        <f>'PR-RAS'!E650</f>
        <v>0</v>
      </c>
      <c r="E643" s="1">
        <v>0</v>
      </c>
      <c r="F643" s="1">
        <v>0</v>
      </c>
      <c r="G643" s="2">
        <f t="shared" si="0"/>
        <v>20544</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30962</v>
      </c>
      <c r="D644" s="1">
        <f>'PR-RAS'!E651</f>
        <v>0</v>
      </c>
      <c r="E644" s="1">
        <v>0</v>
      </c>
      <c r="F644" s="1">
        <v>0</v>
      </c>
      <c r="G644" s="2">
        <f t="shared" si="0"/>
        <v>19908.565999999999</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6728</v>
      </c>
      <c r="D645" s="1">
        <f>'PR-RAS'!E652</f>
        <v>984.12</v>
      </c>
      <c r="E645" s="1">
        <v>0</v>
      </c>
      <c r="F645" s="1">
        <v>0</v>
      </c>
      <c r="G645" s="2">
        <f t="shared" si="0"/>
        <v>5600.3785600000001</v>
      </c>
      <c r="H645" s="2">
        <f t="shared" si="1"/>
        <v>0.12000000000000455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10</v>
      </c>
      <c r="E647" s="1">
        <v>0</v>
      </c>
      <c r="F647" s="1">
        <v>0</v>
      </c>
      <c r="G647" s="2">
        <f t="shared" si="0"/>
        <v>15.504000000000001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10</v>
      </c>
      <c r="E649" s="1">
        <v>0</v>
      </c>
      <c r="F649" s="1">
        <v>0</v>
      </c>
      <c r="G649" s="2">
        <f t="shared" si="0"/>
        <v>15.552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18018</v>
      </c>
      <c r="D703" s="1">
        <f>'PR-RAS'!E710</f>
        <v>19008</v>
      </c>
      <c r="E703" s="1">
        <v>0</v>
      </c>
      <c r="F703" s="1">
        <v>0</v>
      </c>
      <c r="G703" s="2">
        <f t="shared" si="0"/>
        <v>39335.867999999995</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1005</v>
      </c>
      <c r="E713" s="1">
        <v>0</v>
      </c>
      <c r="F713" s="1">
        <v>0</v>
      </c>
      <c r="G713" s="2">
        <f t="shared" si="0"/>
        <v>1666.08</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2637.08</v>
      </c>
      <c r="E715" s="1">
        <v>0</v>
      </c>
      <c r="F715" s="1">
        <v>0</v>
      </c>
      <c r="G715" s="2">
        <f t="shared" si="0"/>
        <v>3765.7502399999998</v>
      </c>
      <c r="H715" s="2">
        <f t="shared" si="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850</v>
      </c>
      <c r="E719" s="1">
        <v>0</v>
      </c>
      <c r="F719" s="1">
        <v>0</v>
      </c>
      <c r="G719" s="2">
        <f t="shared" si="0"/>
        <v>1220.5999999999999</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41064</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205343</v>
      </c>
      <c r="I16" s="214">
        <f>'PR-RAS'!E6</f>
        <v>452997.8</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186501</v>
      </c>
      <c r="I17" s="214">
        <f>'PR-RAS'!E151</f>
        <v>420310.38</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40017</v>
      </c>
      <c r="I18" s="214">
        <f>'PR-RAS'!E645</f>
        <v>5222.2099999999837</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390" activePane="bottomLeft" state="frozen"/>
      <selection pane="bottomLeft" activeCell="E411" sqref="E41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205343</v>
      </c>
      <c r="E6" s="63">
        <f>E7+E44+E50+E82+E106+E124+E133+E139</f>
        <v>452997.8</v>
      </c>
      <c r="F6" s="64">
        <f t="shared" ref="F6:F130" si="0">IF(D6&lt;&gt;0,IF(E6/D6&gt;=100,"&gt;&gt;100",E6/D6*100),"-")</f>
        <v>220.60542604325443</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18018</v>
      </c>
      <c r="E106" s="63">
        <f t="shared" si="23"/>
        <v>19008</v>
      </c>
      <c r="F106" s="64">
        <f t="shared" si="0"/>
        <v>105.4945054945055</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18018</v>
      </c>
      <c r="E112" s="63">
        <f t="shared" si="25"/>
        <v>19008</v>
      </c>
      <c r="F112" s="64">
        <f t="shared" si="0"/>
        <v>105.4945054945055</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18018</v>
      </c>
      <c r="E117" s="292">
        <v>19008</v>
      </c>
      <c r="F117" s="64">
        <f t="shared" si="0"/>
        <v>105.4945054945055</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187325</v>
      </c>
      <c r="E133" s="63">
        <f t="shared" si="30"/>
        <v>433989.8</v>
      </c>
      <c r="F133" s="64">
        <f t="shared" ref="F133:F222" si="31">IF(D133&lt;&gt;0,IF(E133/D133&gt;=100,"&gt;&gt;100",E133/D133*100),"-")</f>
        <v>231.67745896169757</v>
      </c>
    </row>
    <row r="134" spans="1:6" ht="24" x14ac:dyDescent="0.2">
      <c r="A134" s="61">
        <v>671</v>
      </c>
      <c r="B134" s="237" t="s">
        <v>321</v>
      </c>
      <c r="C134" s="62" t="s">
        <v>322</v>
      </c>
      <c r="D134" s="63">
        <f t="shared" ref="D134:E134" si="32">SUM(D135:D137)</f>
        <v>187325</v>
      </c>
      <c r="E134" s="63">
        <f t="shared" si="32"/>
        <v>433989.8</v>
      </c>
      <c r="F134" s="64">
        <f t="shared" si="31"/>
        <v>231.67745896169757</v>
      </c>
    </row>
    <row r="135" spans="1:6" ht="12.75" customHeight="1" x14ac:dyDescent="0.2">
      <c r="A135" s="61">
        <v>6711</v>
      </c>
      <c r="B135" s="95" t="s">
        <v>323</v>
      </c>
      <c r="C135" s="62" t="s">
        <v>324</v>
      </c>
      <c r="D135" s="292">
        <v>187325</v>
      </c>
      <c r="E135" s="292">
        <v>433989.8</v>
      </c>
      <c r="F135" s="64">
        <f t="shared" si="31"/>
        <v>231.67745896169757</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186501</v>
      </c>
      <c r="E151" s="63">
        <f t="shared" si="35"/>
        <v>420310.38</v>
      </c>
      <c r="F151" s="64">
        <f t="shared" si="31"/>
        <v>225.36628758022746</v>
      </c>
    </row>
    <row r="152" spans="1:6" ht="12.75" customHeight="1" x14ac:dyDescent="0.2">
      <c r="A152" s="61">
        <v>31</v>
      </c>
      <c r="B152" s="95" t="s">
        <v>356</v>
      </c>
      <c r="C152" s="62" t="s">
        <v>357</v>
      </c>
      <c r="D152" s="63">
        <f t="shared" ref="D152:E152" si="36">D153+D158+D159</f>
        <v>149818</v>
      </c>
      <c r="E152" s="63">
        <f t="shared" si="36"/>
        <v>247350.34000000003</v>
      </c>
      <c r="F152" s="64">
        <f t="shared" si="31"/>
        <v>165.10054866571443</v>
      </c>
    </row>
    <row r="153" spans="1:6" ht="12.75" customHeight="1" x14ac:dyDescent="0.2">
      <c r="A153" s="61">
        <v>311</v>
      </c>
      <c r="B153" s="95" t="s">
        <v>358</v>
      </c>
      <c r="C153" s="62" t="s">
        <v>359</v>
      </c>
      <c r="D153" s="63">
        <f t="shared" ref="D153:E153" si="37">SUM(D154:D157)</f>
        <v>118299</v>
      </c>
      <c r="E153" s="63">
        <f t="shared" si="37"/>
        <v>212317.89</v>
      </c>
      <c r="F153" s="64">
        <f t="shared" si="31"/>
        <v>179.47564222859026</v>
      </c>
    </row>
    <row r="154" spans="1:6" ht="12.75" customHeight="1" x14ac:dyDescent="0.2">
      <c r="A154" s="61">
        <v>3111</v>
      </c>
      <c r="B154" s="95" t="s">
        <v>360</v>
      </c>
      <c r="C154" s="62" t="s">
        <v>361</v>
      </c>
      <c r="D154" s="292">
        <v>118299</v>
      </c>
      <c r="E154" s="292">
        <v>212317.89</v>
      </c>
      <c r="F154" s="64">
        <f t="shared" si="31"/>
        <v>179.47564222859026</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12000</v>
      </c>
      <c r="E158" s="292"/>
      <c r="F158" s="64">
        <f t="shared" si="31"/>
        <v>0</v>
      </c>
    </row>
    <row r="159" spans="1:6" ht="12.75" customHeight="1" x14ac:dyDescent="0.2">
      <c r="A159" s="61">
        <v>313</v>
      </c>
      <c r="B159" s="95" t="s">
        <v>370</v>
      </c>
      <c r="C159" s="62" t="s">
        <v>371</v>
      </c>
      <c r="D159" s="63">
        <f t="shared" ref="D159:E159" si="38">SUM(D160:D162)</f>
        <v>19519</v>
      </c>
      <c r="E159" s="63">
        <f t="shared" si="38"/>
        <v>35032.449999999997</v>
      </c>
      <c r="F159" s="64">
        <f t="shared" si="31"/>
        <v>179.4787130488242</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19519</v>
      </c>
      <c r="E161" s="292">
        <v>35032.449999999997</v>
      </c>
      <c r="F161" s="64">
        <f t="shared" si="31"/>
        <v>179.4787130488242</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36645</v>
      </c>
      <c r="E163" s="63">
        <f t="shared" si="39"/>
        <v>172922.54</v>
      </c>
      <c r="F163" s="64">
        <f t="shared" si="31"/>
        <v>471.88576886341929</v>
      </c>
    </row>
    <row r="164" spans="1:6" ht="12.75" customHeight="1" x14ac:dyDescent="0.2">
      <c r="A164" s="61">
        <v>321</v>
      </c>
      <c r="B164" s="95" t="s">
        <v>379</v>
      </c>
      <c r="C164" s="62" t="s">
        <v>380</v>
      </c>
      <c r="D164" s="63">
        <f t="shared" ref="D164:E164" si="40">SUM(D165:D168)</f>
        <v>2045</v>
      </c>
      <c r="E164" s="63">
        <f t="shared" si="40"/>
        <v>3210.93</v>
      </c>
      <c r="F164" s="64">
        <f t="shared" si="31"/>
        <v>157.01369193154034</v>
      </c>
    </row>
    <row r="165" spans="1:6" ht="12.75" customHeight="1" x14ac:dyDescent="0.2">
      <c r="A165" s="61">
        <v>3211</v>
      </c>
      <c r="B165" s="95" t="s">
        <v>381</v>
      </c>
      <c r="C165" s="62" t="s">
        <v>382</v>
      </c>
      <c r="D165" s="292"/>
      <c r="E165" s="292">
        <v>1002</v>
      </c>
      <c r="F165" s="64" t="str">
        <f t="shared" si="31"/>
        <v>-</v>
      </c>
    </row>
    <row r="166" spans="1:6" ht="12.75" customHeight="1" x14ac:dyDescent="0.2">
      <c r="A166" s="61">
        <v>3212</v>
      </c>
      <c r="B166" s="95" t="s">
        <v>383</v>
      </c>
      <c r="C166" s="62" t="s">
        <v>384</v>
      </c>
      <c r="D166" s="292"/>
      <c r="E166" s="292"/>
      <c r="F166" s="64" t="str">
        <f t="shared" si="31"/>
        <v>-</v>
      </c>
    </row>
    <row r="167" spans="1:6" ht="12.75" customHeight="1" x14ac:dyDescent="0.2">
      <c r="A167" s="61">
        <v>3213</v>
      </c>
      <c r="B167" s="95" t="s">
        <v>385</v>
      </c>
      <c r="C167" s="62" t="s">
        <v>386</v>
      </c>
      <c r="D167" s="292">
        <v>1625</v>
      </c>
      <c r="E167" s="292">
        <v>2208.9299999999998</v>
      </c>
      <c r="F167" s="64">
        <f t="shared" si="31"/>
        <v>135.93415384615383</v>
      </c>
    </row>
    <row r="168" spans="1:6" ht="12.75" customHeight="1" x14ac:dyDescent="0.2">
      <c r="A168" s="61">
        <v>3214</v>
      </c>
      <c r="B168" s="95" t="s">
        <v>387</v>
      </c>
      <c r="C168" s="62" t="s">
        <v>388</v>
      </c>
      <c r="D168" s="292">
        <v>420</v>
      </c>
      <c r="E168" s="292"/>
      <c r="F168" s="64">
        <f t="shared" si="31"/>
        <v>0</v>
      </c>
    </row>
    <row r="169" spans="1:6" ht="12.75" customHeight="1" x14ac:dyDescent="0.2">
      <c r="A169" s="61">
        <v>322</v>
      </c>
      <c r="B169" s="95" t="s">
        <v>389</v>
      </c>
      <c r="C169" s="62" t="s">
        <v>390</v>
      </c>
      <c r="D169" s="63">
        <f t="shared" ref="D169:E169" si="41">SUM(D170:D176)</f>
        <v>21328</v>
      </c>
      <c r="E169" s="63">
        <f t="shared" si="41"/>
        <v>131499.52000000002</v>
      </c>
      <c r="F169" s="64">
        <f t="shared" si="31"/>
        <v>616.55813953488382</v>
      </c>
    </row>
    <row r="170" spans="1:6" ht="12.75" customHeight="1" x14ac:dyDescent="0.2">
      <c r="A170" s="61">
        <v>3221</v>
      </c>
      <c r="B170" s="95" t="s">
        <v>391</v>
      </c>
      <c r="C170" s="62" t="s">
        <v>392</v>
      </c>
      <c r="D170" s="292">
        <v>9314</v>
      </c>
      <c r="E170" s="292">
        <v>28913</v>
      </c>
      <c r="F170" s="64">
        <f t="shared" si="31"/>
        <v>310.42516641614776</v>
      </c>
    </row>
    <row r="171" spans="1:6" ht="12.75" customHeight="1" x14ac:dyDescent="0.2">
      <c r="A171" s="61">
        <v>3222</v>
      </c>
      <c r="B171" s="95" t="s">
        <v>393</v>
      </c>
      <c r="C171" s="62" t="s">
        <v>394</v>
      </c>
      <c r="D171" s="292">
        <v>9403</v>
      </c>
      <c r="E171" s="292">
        <v>25800</v>
      </c>
      <c r="F171" s="64">
        <f t="shared" si="31"/>
        <v>274.38051685632246</v>
      </c>
    </row>
    <row r="172" spans="1:6" ht="12.75" customHeight="1" x14ac:dyDescent="0.2">
      <c r="A172" s="61">
        <v>3223</v>
      </c>
      <c r="B172" s="95" t="s">
        <v>395</v>
      </c>
      <c r="C172" s="62" t="s">
        <v>396</v>
      </c>
      <c r="D172" s="292"/>
      <c r="E172" s="292"/>
      <c r="F172" s="64" t="str">
        <f t="shared" si="31"/>
        <v>-</v>
      </c>
    </row>
    <row r="173" spans="1:6" ht="12.75" customHeight="1" x14ac:dyDescent="0.2">
      <c r="A173" s="61">
        <v>3224</v>
      </c>
      <c r="B173" s="95" t="s">
        <v>397</v>
      </c>
      <c r="C173" s="62" t="s">
        <v>398</v>
      </c>
      <c r="D173" s="292">
        <v>844</v>
      </c>
      <c r="E173" s="292">
        <v>1120</v>
      </c>
      <c r="F173" s="64">
        <f t="shared" si="31"/>
        <v>132.70142180094786</v>
      </c>
    </row>
    <row r="174" spans="1:6" ht="12.75" customHeight="1" x14ac:dyDescent="0.2">
      <c r="A174" s="61">
        <v>3225</v>
      </c>
      <c r="B174" s="95" t="s">
        <v>399</v>
      </c>
      <c r="C174" s="62" t="s">
        <v>400</v>
      </c>
      <c r="D174" s="292">
        <v>1225</v>
      </c>
      <c r="E174" s="292">
        <v>74173.52</v>
      </c>
      <c r="F174" s="64">
        <f t="shared" si="31"/>
        <v>6054.9812244897967</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542</v>
      </c>
      <c r="E176" s="292">
        <v>1493</v>
      </c>
      <c r="F176" s="64">
        <f t="shared" si="31"/>
        <v>275.4612546125461</v>
      </c>
    </row>
    <row r="177" spans="1:6" ht="12.75" customHeight="1" x14ac:dyDescent="0.2">
      <c r="A177" s="61">
        <v>323</v>
      </c>
      <c r="B177" s="95" t="s">
        <v>405</v>
      </c>
      <c r="C177" s="62" t="s">
        <v>406</v>
      </c>
      <c r="D177" s="63">
        <f t="shared" ref="D177:E177" si="42">SUM(D178:D186)</f>
        <v>13272</v>
      </c>
      <c r="E177" s="63">
        <f t="shared" si="42"/>
        <v>21819.09</v>
      </c>
      <c r="F177" s="64">
        <f t="shared" si="31"/>
        <v>164.39941229656421</v>
      </c>
    </row>
    <row r="178" spans="1:6" ht="12.75" customHeight="1" x14ac:dyDescent="0.2">
      <c r="A178" s="61">
        <v>3231</v>
      </c>
      <c r="B178" s="95" t="s">
        <v>407</v>
      </c>
      <c r="C178" s="62" t="s">
        <v>408</v>
      </c>
      <c r="D178" s="292">
        <v>3573</v>
      </c>
      <c r="E178" s="292">
        <v>761.79</v>
      </c>
      <c r="F178" s="64">
        <f t="shared" si="31"/>
        <v>21.320738874895046</v>
      </c>
    </row>
    <row r="179" spans="1:6" ht="12.75" customHeight="1" x14ac:dyDescent="0.2">
      <c r="A179" s="61">
        <v>3232</v>
      </c>
      <c r="B179" s="95" t="s">
        <v>409</v>
      </c>
      <c r="C179" s="62" t="s">
        <v>410</v>
      </c>
      <c r="D179" s="292"/>
      <c r="E179" s="292"/>
      <c r="F179" s="64" t="str">
        <f t="shared" si="31"/>
        <v>-</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2744</v>
      </c>
      <c r="E181" s="292">
        <v>3287.72</v>
      </c>
      <c r="F181" s="64">
        <f t="shared" si="31"/>
        <v>119.81486880466473</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330</v>
      </c>
      <c r="E183" s="292">
        <v>1005</v>
      </c>
      <c r="F183" s="64">
        <f t="shared" si="31"/>
        <v>304.54545454545456</v>
      </c>
    </row>
    <row r="184" spans="1:6" ht="12.75" customHeight="1" x14ac:dyDescent="0.2">
      <c r="A184" s="61">
        <v>3237</v>
      </c>
      <c r="B184" s="95" t="s">
        <v>419</v>
      </c>
      <c r="C184" s="62" t="s">
        <v>420</v>
      </c>
      <c r="D184" s="292">
        <v>4000</v>
      </c>
      <c r="E184" s="292">
        <v>8277.08</v>
      </c>
      <c r="F184" s="64">
        <f t="shared" si="31"/>
        <v>206.92699999999999</v>
      </c>
    </row>
    <row r="185" spans="1:6" ht="12.75" customHeight="1" x14ac:dyDescent="0.2">
      <c r="A185" s="61">
        <v>3238</v>
      </c>
      <c r="B185" s="95" t="s">
        <v>421</v>
      </c>
      <c r="C185" s="62" t="s">
        <v>422</v>
      </c>
      <c r="D185" s="292">
        <v>2625</v>
      </c>
      <c r="E185" s="292">
        <v>3487.5</v>
      </c>
      <c r="F185" s="64">
        <f t="shared" si="31"/>
        <v>132.85714285714286</v>
      </c>
    </row>
    <row r="186" spans="1:6" ht="12.75" customHeight="1" x14ac:dyDescent="0.2">
      <c r="A186" s="61">
        <v>3239</v>
      </c>
      <c r="B186" s="95" t="s">
        <v>423</v>
      </c>
      <c r="C186" s="62" t="s">
        <v>424</v>
      </c>
      <c r="D186" s="292"/>
      <c r="E186" s="292">
        <v>5000</v>
      </c>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0</v>
      </c>
      <c r="E188" s="63">
        <f t="shared" si="43"/>
        <v>16393</v>
      </c>
      <c r="F188" s="64" t="str">
        <f t="shared" si="31"/>
        <v>-</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c r="E190" s="292">
        <v>850</v>
      </c>
      <c r="F190" s="64" t="str">
        <f t="shared" si="31"/>
        <v>-</v>
      </c>
    </row>
    <row r="191" spans="1:6" ht="12.75" customHeight="1" x14ac:dyDescent="0.2">
      <c r="A191" s="61">
        <v>3293</v>
      </c>
      <c r="B191" s="95" t="s">
        <v>433</v>
      </c>
      <c r="C191" s="62" t="s">
        <v>434</v>
      </c>
      <c r="D191" s="292"/>
      <c r="E191" s="292">
        <v>15143</v>
      </c>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v>400</v>
      </c>
      <c r="F195" s="64" t="str">
        <f t="shared" si="31"/>
        <v>-</v>
      </c>
    </row>
    <row r="196" spans="1:6" ht="12.75" customHeight="1" x14ac:dyDescent="0.2">
      <c r="A196" s="61">
        <v>34</v>
      </c>
      <c r="B196" s="237" t="s">
        <v>443</v>
      </c>
      <c r="C196" s="62" t="s">
        <v>444</v>
      </c>
      <c r="D196" s="63">
        <f t="shared" ref="D196:E196" si="44">D197+D202+D210</f>
        <v>38</v>
      </c>
      <c r="E196" s="63">
        <f t="shared" si="44"/>
        <v>37.5</v>
      </c>
      <c r="F196" s="64">
        <f t="shared" si="31"/>
        <v>98.68421052631578</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38</v>
      </c>
      <c r="E210" s="63">
        <f t="shared" si="47"/>
        <v>37.5</v>
      </c>
      <c r="F210" s="64">
        <f t="shared" si="31"/>
        <v>98.68421052631578</v>
      </c>
    </row>
    <row r="211" spans="1:6" ht="12.75" customHeight="1" x14ac:dyDescent="0.2">
      <c r="A211" s="61">
        <v>3431</v>
      </c>
      <c r="B211" s="237" t="s">
        <v>473</v>
      </c>
      <c r="C211" s="62" t="s">
        <v>474</v>
      </c>
      <c r="D211" s="292">
        <v>38</v>
      </c>
      <c r="E211" s="292">
        <v>37.5</v>
      </c>
      <c r="F211" s="64">
        <f t="shared" si="31"/>
        <v>98.68421052631578</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186501</v>
      </c>
      <c r="E289" s="63">
        <f t="shared" si="79"/>
        <v>420310.38</v>
      </c>
      <c r="F289" s="64">
        <f t="shared" si="76"/>
        <v>225.36628758022746</v>
      </c>
    </row>
    <row r="290" spans="1:6" ht="12.75" customHeight="1" x14ac:dyDescent="0.2">
      <c r="A290" s="61" t="s">
        <v>616</v>
      </c>
      <c r="B290" s="95" t="s">
        <v>627</v>
      </c>
      <c r="C290" s="62" t="s">
        <v>628</v>
      </c>
      <c r="D290" s="63">
        <f>IF(D6&gt;=D289,D6-D289,0)</f>
        <v>18842</v>
      </c>
      <c r="E290" s="63">
        <f>IF(E6&gt;=E289,E6-E289,0)</f>
        <v>32687.419999999984</v>
      </c>
      <c r="F290" s="64">
        <f t="shared" si="76"/>
        <v>173.48168984184261</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21175</v>
      </c>
      <c r="E292" s="292"/>
      <c r="F292" s="64">
        <f t="shared" si="76"/>
        <v>0</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6360</v>
      </c>
      <c r="E294" s="292"/>
      <c r="F294" s="64">
        <f t="shared" si="76"/>
        <v>0</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19975</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19975</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19975</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v>19975</v>
      </c>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19975</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v>7490.21</v>
      </c>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205343</v>
      </c>
      <c r="E412" s="63">
        <f>E6+E298</f>
        <v>452997.8</v>
      </c>
      <c r="F412" s="64">
        <f t="shared" si="81"/>
        <v>220.60542604325443</v>
      </c>
    </row>
    <row r="413" spans="1:6" ht="12.75" customHeight="1" x14ac:dyDescent="0.2">
      <c r="A413" s="61" t="s">
        <v>616</v>
      </c>
      <c r="B413" s="95" t="s">
        <v>839</v>
      </c>
      <c r="C413" s="62" t="s">
        <v>840</v>
      </c>
      <c r="D413" s="63">
        <f t="shared" ref="D413:E413" si="112">D289+D350</f>
        <v>186501</v>
      </c>
      <c r="E413" s="63">
        <f t="shared" si="112"/>
        <v>440285.38</v>
      </c>
      <c r="F413" s="64">
        <f t="shared" si="81"/>
        <v>236.07668591589322</v>
      </c>
    </row>
    <row r="414" spans="1:6" ht="12.75" customHeight="1" x14ac:dyDescent="0.2">
      <c r="A414" s="61" t="s">
        <v>616</v>
      </c>
      <c r="B414" s="95" t="s">
        <v>841</v>
      </c>
      <c r="C414" s="62" t="s">
        <v>842</v>
      </c>
      <c r="D414" s="63">
        <f t="shared" ref="D414:E414" si="113">IF(D412&gt;=D413,D412-D413,0)</f>
        <v>18842</v>
      </c>
      <c r="E414" s="63">
        <f t="shared" si="113"/>
        <v>12712.419999999984</v>
      </c>
      <c r="F414" s="64">
        <f t="shared" si="81"/>
        <v>67.468527757138219</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21175</v>
      </c>
      <c r="E416" s="63">
        <f t="shared" si="115"/>
        <v>0</v>
      </c>
      <c r="F416" s="64">
        <f t="shared" si="81"/>
        <v>0</v>
      </c>
    </row>
    <row r="417" spans="1:6" ht="12.75" customHeight="1" x14ac:dyDescent="0.2">
      <c r="A417" s="73" t="s">
        <v>845</v>
      </c>
      <c r="B417" s="95" t="s">
        <v>848</v>
      </c>
      <c r="C417" s="74" t="s">
        <v>849</v>
      </c>
      <c r="D417" s="63">
        <f t="shared" ref="D417:E417" si="116">IF(D293-D292+D410-D409&gt;=0,D293-D292+D410-D409,0)</f>
        <v>0</v>
      </c>
      <c r="E417" s="63">
        <f t="shared" si="116"/>
        <v>7490.21</v>
      </c>
      <c r="F417" s="64" t="str">
        <f t="shared" si="81"/>
        <v>-</v>
      </c>
    </row>
    <row r="418" spans="1:6" ht="12.75" customHeight="1" x14ac:dyDescent="0.2">
      <c r="A418" s="68" t="s">
        <v>850</v>
      </c>
      <c r="B418" s="98" t="s">
        <v>851</v>
      </c>
      <c r="C418" s="69" t="s">
        <v>852</v>
      </c>
      <c r="D418" s="75">
        <f t="shared" ref="D418:E418" si="117">D294+D411</f>
        <v>6360</v>
      </c>
      <c r="E418" s="75">
        <f t="shared" si="117"/>
        <v>0</v>
      </c>
      <c r="F418" s="70">
        <f t="shared" si="81"/>
        <v>0</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205343</v>
      </c>
      <c r="E639" s="63">
        <f t="shared" si="180"/>
        <v>452997.8</v>
      </c>
      <c r="F639" s="64">
        <f t="shared" si="119"/>
        <v>220.60542604325443</v>
      </c>
    </row>
    <row r="640" spans="1:6" ht="12.75" customHeight="1" x14ac:dyDescent="0.2">
      <c r="A640" s="61" t="s">
        <v>616</v>
      </c>
      <c r="B640" s="95" t="s">
        <v>1285</v>
      </c>
      <c r="C640" s="62" t="s">
        <v>1286</v>
      </c>
      <c r="D640" s="63">
        <f t="shared" ref="D640:E640" si="181">D413+D528</f>
        <v>186501</v>
      </c>
      <c r="E640" s="63">
        <f t="shared" si="181"/>
        <v>440285.38</v>
      </c>
      <c r="F640" s="64">
        <f t="shared" si="119"/>
        <v>236.07668591589322</v>
      </c>
    </row>
    <row r="641" spans="1:6" ht="12.75" customHeight="1" x14ac:dyDescent="0.2">
      <c r="A641" s="61" t="s">
        <v>616</v>
      </c>
      <c r="B641" s="95" t="s">
        <v>1287</v>
      </c>
      <c r="C641" s="62" t="s">
        <v>1288</v>
      </c>
      <c r="D641" s="63">
        <f t="shared" ref="D641:E641" si="182">IF(D639&gt;=D640,D639-D640,0)</f>
        <v>18842</v>
      </c>
      <c r="E641" s="63">
        <f t="shared" si="182"/>
        <v>12712.419999999984</v>
      </c>
      <c r="F641" s="64">
        <f t="shared" si="119"/>
        <v>67.468527757138219</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21175</v>
      </c>
      <c r="E643" s="63">
        <f t="shared" si="184"/>
        <v>0</v>
      </c>
      <c r="F643" s="64">
        <f t="shared" si="119"/>
        <v>0</v>
      </c>
    </row>
    <row r="644" spans="1:6" ht="24" x14ac:dyDescent="0.2">
      <c r="A644" s="73" t="s">
        <v>1293</v>
      </c>
      <c r="B644" s="95" t="s">
        <v>1294</v>
      </c>
      <c r="C644" s="74" t="s">
        <v>1293</v>
      </c>
      <c r="D644" s="63">
        <f t="shared" ref="D644:E644" si="185">IF(D417-D416+D638-D637&gt;=0,D417-D416+D638-D637,0)</f>
        <v>0</v>
      </c>
      <c r="E644" s="63">
        <f t="shared" si="185"/>
        <v>7490.21</v>
      </c>
      <c r="F644" s="64" t="str">
        <f t="shared" si="119"/>
        <v>-</v>
      </c>
    </row>
    <row r="645" spans="1:6" ht="24" x14ac:dyDescent="0.2">
      <c r="A645" s="61" t="s">
        <v>616</v>
      </c>
      <c r="B645" s="95" t="s">
        <v>1295</v>
      </c>
      <c r="C645" s="62" t="s">
        <v>1296</v>
      </c>
      <c r="D645" s="63">
        <f t="shared" ref="D645:E645" si="186">IF(D641+D643-D642-D644&gt;=0,D641+D643-D642-D644,0)</f>
        <v>40017</v>
      </c>
      <c r="E645" s="63">
        <f t="shared" si="186"/>
        <v>5222.2099999999837</v>
      </c>
      <c r="F645" s="64">
        <f t="shared" si="119"/>
        <v>13.049978759027372</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5690</v>
      </c>
      <c r="E649" s="292">
        <v>984.12</v>
      </c>
      <c r="F649" s="64">
        <f t="shared" ref="F649:F723" si="188">IF(D649&lt;&gt;0,IF(E649/D649&gt;=100,"&gt;&gt;100",E649/D649*100),"-")</f>
        <v>17.295606326889278</v>
      </c>
    </row>
    <row r="650" spans="1:6" ht="12.75" customHeight="1" x14ac:dyDescent="0.2">
      <c r="A650" s="61" t="s">
        <v>1304</v>
      </c>
      <c r="B650" s="95" t="s">
        <v>1305</v>
      </c>
      <c r="C650" s="62" t="s">
        <v>1304</v>
      </c>
      <c r="D650" s="292">
        <v>32000</v>
      </c>
      <c r="E650" s="292">
        <v>0</v>
      </c>
      <c r="F650" s="64">
        <f t="shared" si="188"/>
        <v>0</v>
      </c>
    </row>
    <row r="651" spans="1:6" ht="12.75" customHeight="1" x14ac:dyDescent="0.2">
      <c r="A651" s="61" t="s">
        <v>1306</v>
      </c>
      <c r="B651" s="95" t="s">
        <v>1307</v>
      </c>
      <c r="C651" s="62" t="s">
        <v>1306</v>
      </c>
      <c r="D651" s="292">
        <v>30962</v>
      </c>
      <c r="E651" s="292">
        <v>0</v>
      </c>
      <c r="F651" s="64">
        <f t="shared" si="188"/>
        <v>0</v>
      </c>
    </row>
    <row r="652" spans="1:6" ht="24" x14ac:dyDescent="0.2">
      <c r="A652" s="61">
        <v>11</v>
      </c>
      <c r="B652" s="95" t="s">
        <v>1308</v>
      </c>
      <c r="C652" s="62" t="s">
        <v>1309</v>
      </c>
      <c r="D652" s="63">
        <f t="shared" ref="D652:E652" si="189">+D649+D650-D651</f>
        <v>6728</v>
      </c>
      <c r="E652" s="63">
        <f t="shared" si="189"/>
        <v>984.12</v>
      </c>
      <c r="F652" s="64">
        <f t="shared" si="188"/>
        <v>14.627229488703925</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4</v>
      </c>
      <c r="E654" s="316">
        <v>10</v>
      </c>
      <c r="F654" s="64">
        <f t="shared" si="188"/>
        <v>250</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4</v>
      </c>
      <c r="E656" s="316">
        <v>10</v>
      </c>
      <c r="F656" s="64">
        <f t="shared" si="188"/>
        <v>250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18018</v>
      </c>
      <c r="E710" s="292">
        <v>19008</v>
      </c>
      <c r="F710" s="64">
        <f t="shared" si="188"/>
        <v>105.4945054945055</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330</v>
      </c>
      <c r="E720" s="292">
        <v>1005</v>
      </c>
      <c r="F720" s="64">
        <f t="shared" si="188"/>
        <v>304.54545454545456</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v>2637.08</v>
      </c>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v>850</v>
      </c>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70"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3</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41064</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3</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0</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2022-04-07T08:55:09Z</cp:lastPrinted>
  <dcterms:created xsi:type="dcterms:W3CDTF">2022-04-01T05:14:30Z</dcterms:created>
  <dcterms:modified xsi:type="dcterms:W3CDTF">2022-04-07T09:06:54Z</dcterms:modified>
</cp:coreProperties>
</file>