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F283" i="9"/>
  <c r="F282" i="9"/>
  <c r="H281" i="9"/>
  <c r="G281" i="9"/>
  <c r="E281" i="9" s="1"/>
  <c r="B281" i="9" s="1"/>
  <c r="F281" i="9"/>
  <c r="H280" i="9"/>
  <c r="G280" i="9"/>
  <c r="E280" i="9" s="1"/>
  <c r="F280" i="9"/>
  <c r="B280" i="9"/>
  <c r="H279" i="9"/>
  <c r="G279" i="9"/>
  <c r="F279" i="9"/>
  <c r="E279" i="9"/>
  <c r="B279" i="9" s="1"/>
  <c r="F278" i="9"/>
  <c r="F277" i="9"/>
  <c r="F276" i="9"/>
  <c r="F275" i="9" s="1"/>
  <c r="L274" i="9"/>
  <c r="F274" i="9" s="1"/>
  <c r="H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M258" i="9"/>
  <c r="L258" i="9"/>
  <c r="F258" i="9"/>
  <c r="B258" i="9" s="1"/>
  <c r="E258" i="9"/>
  <c r="M257" i="9"/>
  <c r="L257" i="9"/>
  <c r="F257" i="9" s="1"/>
  <c r="E257" i="9"/>
  <c r="B257" i="9" s="1"/>
  <c r="M256" i="9"/>
  <c r="L256" i="9"/>
  <c r="E256" i="9"/>
  <c r="M255" i="9"/>
  <c r="L255" i="9"/>
  <c r="F255" i="9" s="1"/>
  <c r="E255" i="9"/>
  <c r="B255" i="9" s="1"/>
  <c r="M254" i="9"/>
  <c r="L254" i="9"/>
  <c r="F254" i="9"/>
  <c r="E254" i="9"/>
  <c r="B254" i="9" s="1"/>
  <c r="M253" i="9"/>
  <c r="L253" i="9"/>
  <c r="F253" i="9" s="1"/>
  <c r="B253" i="9" s="1"/>
  <c r="E253" i="9"/>
  <c r="M252" i="9"/>
  <c r="L252" i="9"/>
  <c r="E252" i="9"/>
  <c r="M251" i="9"/>
  <c r="F251" i="9" s="1"/>
  <c r="L251" i="9"/>
  <c r="E251" i="9"/>
  <c r="B251" i="9" s="1"/>
  <c r="M250" i="9"/>
  <c r="L250" i="9"/>
  <c r="F250" i="9"/>
  <c r="E250" i="9"/>
  <c r="B250" i="9" s="1"/>
  <c r="M249" i="9"/>
  <c r="L249" i="9"/>
  <c r="F249" i="9" s="1"/>
  <c r="B249" i="9" s="1"/>
  <c r="E249" i="9"/>
  <c r="M248" i="9"/>
  <c r="L248" i="9"/>
  <c r="E248" i="9"/>
  <c r="M247" i="9"/>
  <c r="L247" i="9"/>
  <c r="F247" i="9"/>
  <c r="E247" i="9"/>
  <c r="B247" i="9" s="1"/>
  <c r="M246" i="9"/>
  <c r="L246" i="9"/>
  <c r="F246" i="9"/>
  <c r="E246" i="9"/>
  <c r="M245" i="9"/>
  <c r="L245" i="9"/>
  <c r="F245" i="9" s="1"/>
  <c r="B245" i="9" s="1"/>
  <c r="E245" i="9"/>
  <c r="M244" i="9"/>
  <c r="L244" i="9"/>
  <c r="F244" i="9" s="1"/>
  <c r="E244" i="9"/>
  <c r="B244" i="9"/>
  <c r="M243" i="9"/>
  <c r="L243" i="9"/>
  <c r="F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E236" i="9"/>
  <c r="M235" i="9"/>
  <c r="L235" i="9"/>
  <c r="F235" i="9"/>
  <c r="E235" i="9"/>
  <c r="B235" i="9" s="1"/>
  <c r="M234" i="9"/>
  <c r="L234" i="9"/>
  <c r="F234" i="9"/>
  <c r="E234" i="9"/>
  <c r="M233" i="9"/>
  <c r="L233" i="9"/>
  <c r="F233" i="9" s="1"/>
  <c r="B233" i="9" s="1"/>
  <c r="E233" i="9"/>
  <c r="M232" i="9"/>
  <c r="L232" i="9"/>
  <c r="F232" i="9" s="1"/>
  <c r="E232" i="9"/>
  <c r="B232" i="9"/>
  <c r="M231" i="9"/>
  <c r="L231" i="9"/>
  <c r="F231" i="9"/>
  <c r="E231" i="9"/>
  <c r="B231" i="9" s="1"/>
  <c r="M230" i="9"/>
  <c r="L230" i="9"/>
  <c r="F230" i="9"/>
  <c r="E230" i="9"/>
  <c r="B230" i="9" s="1"/>
  <c r="M229" i="9"/>
  <c r="L229" i="9"/>
  <c r="F229" i="9" s="1"/>
  <c r="B229" i="9" s="1"/>
  <c r="E229" i="9"/>
  <c r="M228" i="9"/>
  <c r="L228" i="9"/>
  <c r="E228" i="9"/>
  <c r="M227" i="9"/>
  <c r="L227" i="9"/>
  <c r="F227" i="9"/>
  <c r="E227" i="9"/>
  <c r="B227" i="9" s="1"/>
  <c r="M226" i="9"/>
  <c r="L226" i="9"/>
  <c r="F226" i="9"/>
  <c r="E226" i="9"/>
  <c r="H225" i="9"/>
  <c r="G225" i="9"/>
  <c r="E225" i="9" s="1"/>
  <c r="B225" i="9" s="1"/>
  <c r="F225" i="9"/>
  <c r="M224" i="9"/>
  <c r="L224" i="9"/>
  <c r="F224" i="9" s="1"/>
  <c r="B224" i="9" s="1"/>
  <c r="E224" i="9"/>
  <c r="M223" i="9"/>
  <c r="L223" i="9"/>
  <c r="F223" i="9"/>
  <c r="E223" i="9"/>
  <c r="B223" i="9" s="1"/>
  <c r="M222" i="9"/>
  <c r="L222" i="9"/>
  <c r="F222" i="9"/>
  <c r="E222" i="9"/>
  <c r="B222" i="9" s="1"/>
  <c r="M221" i="9"/>
  <c r="L221" i="9"/>
  <c r="F221" i="9" s="1"/>
  <c r="B221" i="9" s="1"/>
  <c r="E221" i="9"/>
  <c r="M220" i="9"/>
  <c r="L220" i="9"/>
  <c r="E220" i="9"/>
  <c r="M219" i="9"/>
  <c r="L219" i="9"/>
  <c r="F219" i="9"/>
  <c r="E219" i="9"/>
  <c r="B219" i="9" s="1"/>
  <c r="M218" i="9"/>
  <c r="L218" i="9"/>
  <c r="F218" i="9"/>
  <c r="E218" i="9"/>
  <c r="M217" i="9"/>
  <c r="L217" i="9"/>
  <c r="F217" i="9" s="1"/>
  <c r="B217" i="9" s="1"/>
  <c r="E217" i="9"/>
  <c r="M216" i="9"/>
  <c r="L216" i="9"/>
  <c r="E216" i="9"/>
  <c r="M215" i="9"/>
  <c r="L215" i="9"/>
  <c r="F215" i="9"/>
  <c r="E215" i="9"/>
  <c r="B215" i="9" s="1"/>
  <c r="M214" i="9"/>
  <c r="L214" i="9"/>
  <c r="F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H143" i="9"/>
  <c r="E143" i="9" s="1"/>
  <c r="B143" i="9" s="1"/>
  <c r="G143" i="9"/>
  <c r="F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F45" i="9"/>
  <c r="B45" i="9"/>
  <c r="H44" i="9"/>
  <c r="E44" i="9" s="1"/>
  <c r="B44" i="9" s="1"/>
  <c r="G44" i="9"/>
  <c r="F44" i="9"/>
  <c r="H43" i="9"/>
  <c r="G43" i="9"/>
  <c r="F43" i="9"/>
  <c r="E43" i="9"/>
  <c r="B43" i="9" s="1"/>
  <c r="H42" i="9"/>
  <c r="G42" i="9"/>
  <c r="E42" i="9" s="1"/>
  <c r="B42" i="9" s="1"/>
  <c r="F42" i="9"/>
  <c r="H41" i="9"/>
  <c r="G41" i="9"/>
  <c r="E41" i="9" s="1"/>
  <c r="B41" i="9" s="1"/>
  <c r="F41" i="9"/>
  <c r="H40" i="9"/>
  <c r="G40" i="9"/>
  <c r="E40" i="9" s="1"/>
  <c r="B40" i="9" s="1"/>
  <c r="F40" i="9"/>
  <c r="H39" i="9"/>
  <c r="G39" i="9"/>
  <c r="F39" i="9"/>
  <c r="H38" i="9"/>
  <c r="G38" i="9"/>
  <c r="F38" i="9"/>
  <c r="E38" i="9"/>
  <c r="B38" i="9" s="1"/>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E25" i="9" s="1"/>
  <c r="B25" i="9" s="1"/>
  <c r="F25" i="9"/>
  <c r="H24" i="9"/>
  <c r="G24" i="9"/>
  <c r="F24" i="9"/>
  <c r="E24" i="9"/>
  <c r="B24" i="9" s="1"/>
  <c r="H23" i="9"/>
  <c r="G23" i="9"/>
  <c r="E23" i="9" s="1"/>
  <c r="B23" i="9" s="1"/>
  <c r="F23" i="9"/>
  <c r="H22" i="9"/>
  <c r="G22" i="9"/>
  <c r="E22" i="9" s="1"/>
  <c r="B22" i="9" s="1"/>
  <c r="F22" i="9"/>
  <c r="H21" i="9"/>
  <c r="E21" i="9" s="1"/>
  <c r="B21" i="9" s="1"/>
  <c r="G21" i="9"/>
  <c r="F21" i="9"/>
  <c r="F20" i="9"/>
  <c r="F4" i="9"/>
  <c r="O3" i="9"/>
  <c r="G274" i="9" s="1"/>
  <c r="I3" i="9"/>
  <c r="H3" i="9"/>
  <c r="G3" i="9"/>
  <c r="D101" i="8"/>
  <c r="D95" i="8"/>
  <c r="D90" i="8"/>
  <c r="D85" i="8"/>
  <c r="D80" i="8"/>
  <c r="D75" i="8"/>
  <c r="D70" i="8"/>
  <c r="D65" i="8"/>
  <c r="D60" i="8"/>
  <c r="D55" i="8"/>
  <c r="D50" i="8"/>
  <c r="D44" i="8"/>
  <c r="D36" i="8"/>
  <c r="D26" i="8"/>
  <c r="D24" i="8" s="1"/>
  <c r="C1499" i="1" s="1"/>
  <c r="D18" i="8"/>
  <c r="D8" i="8"/>
  <c r="D6" i="8"/>
  <c r="E44" i="7"/>
  <c r="D44" i="7"/>
  <c r="E39" i="7"/>
  <c r="D39" i="7"/>
  <c r="D38" i="7" s="1"/>
  <c r="E38" i="7"/>
  <c r="E30" i="7"/>
  <c r="D30" i="7"/>
  <c r="E23" i="7"/>
  <c r="E22" i="7" s="1"/>
  <c r="E5" i="7" s="1"/>
  <c r="I29" i="3" s="1"/>
  <c r="D23" i="7"/>
  <c r="D22"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638" i="1"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D383" i="4"/>
  <c r="F382" i="4"/>
  <c r="F381" i="4"/>
  <c r="F380" i="4"/>
  <c r="F379" i="4"/>
  <c r="E378" i="4"/>
  <c r="E363" i="4" s="1"/>
  <c r="D358" i="1"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2" i="4"/>
  <c r="F281" i="4"/>
  <c r="F280" i="4"/>
  <c r="F279" i="4"/>
  <c r="E279" i="4"/>
  <c r="D279" i="4"/>
  <c r="F278" i="4"/>
  <c r="F277" i="4"/>
  <c r="F276" i="4"/>
  <c r="F275" i="4"/>
  <c r="F274" i="4"/>
  <c r="F273" i="4"/>
  <c r="E273" i="4"/>
  <c r="D273" i="4"/>
  <c r="F270" i="4"/>
  <c r="F269" i="4"/>
  <c r="E268" i="4"/>
  <c r="D268" i="4"/>
  <c r="F268" i="4" s="1"/>
  <c r="F266" i="4"/>
  <c r="F265" i="4"/>
  <c r="E264" i="4"/>
  <c r="E263" i="4" s="1"/>
  <c r="D264" i="4"/>
  <c r="F264" i="4" s="1"/>
  <c r="D263" i="4"/>
  <c r="F263" i="4" s="1"/>
  <c r="F261" i="4"/>
  <c r="F260" i="4"/>
  <c r="E259" i="4"/>
  <c r="D259" i="4"/>
  <c r="F259" i="4" s="1"/>
  <c r="F257" i="4"/>
  <c r="F256" i="4"/>
  <c r="F255" i="4"/>
  <c r="F254" i="4"/>
  <c r="E253" i="4"/>
  <c r="E252" i="4" s="1"/>
  <c r="D253" i="4"/>
  <c r="F253" i="4" s="1"/>
  <c r="E247" i="4"/>
  <c r="D247" i="4"/>
  <c r="F246" i="4"/>
  <c r="F245" i="4"/>
  <c r="F244" i="4"/>
  <c r="E244" i="4"/>
  <c r="D244" i="4"/>
  <c r="F241" i="4"/>
  <c r="F240" i="4"/>
  <c r="E240" i="4"/>
  <c r="D240" i="4"/>
  <c r="F238" i="4"/>
  <c r="F237" i="4"/>
  <c r="F236" i="4"/>
  <c r="E236" i="4"/>
  <c r="D236" i="4"/>
  <c r="F233" i="4"/>
  <c r="F232" i="4"/>
  <c r="E231" i="4"/>
  <c r="D231" i="4"/>
  <c r="F231" i="4" s="1"/>
  <c r="F230" i="4"/>
  <c r="F229" i="4"/>
  <c r="E228" i="4"/>
  <c r="D228" i="4"/>
  <c r="F228" i="4" s="1"/>
  <c r="F227" i="4"/>
  <c r="F226" i="4"/>
  <c r="F225" i="4"/>
  <c r="E225" i="4"/>
  <c r="D225" i="4"/>
  <c r="E224"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D192" i="1" s="1"/>
  <c r="H192" i="1"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F162" i="4"/>
  <c r="F161" i="4"/>
  <c r="F160" i="4"/>
  <c r="E159" i="4"/>
  <c r="D155" i="1" s="1"/>
  <c r="D159" i="4"/>
  <c r="C155" i="1"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0" i="4"/>
  <c r="F129" i="4"/>
  <c r="E128" i="4"/>
  <c r="D128" i="4"/>
  <c r="F128" i="4" s="1"/>
  <c r="F127" i="4"/>
  <c r="F126" i="4"/>
  <c r="E125" i="4"/>
  <c r="E124" i="4" s="1"/>
  <c r="D120" i="1"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E59" i="4"/>
  <c r="D59" i="4"/>
  <c r="F59" i="4" s="1"/>
  <c r="F58" i="4"/>
  <c r="F57" i="4"/>
  <c r="F56" i="4"/>
  <c r="F55" i="4"/>
  <c r="F54" i="4"/>
  <c r="E54" i="4"/>
  <c r="D54" i="4"/>
  <c r="F53" i="4"/>
  <c r="F52" i="4"/>
  <c r="F51" i="4"/>
  <c r="E51" i="4"/>
  <c r="D51" i="4"/>
  <c r="D50" i="4" s="1"/>
  <c r="F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G24" i="3"/>
  <c r="B24" i="3"/>
  <c r="I23" i="3"/>
  <c r="G23" i="3"/>
  <c r="B23"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G1577" i="1"/>
  <c r="C1577" i="1"/>
  <c r="H1577" i="1" s="1"/>
  <c r="H1576" i="1"/>
  <c r="C1576" i="1"/>
  <c r="G1576"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H1526" i="1"/>
  <c r="G1526" i="1"/>
  <c r="C1526" i="1"/>
  <c r="G1525"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H1510" i="1"/>
  <c r="G1510" i="1"/>
  <c r="C1510" i="1"/>
  <c r="G1509" i="1"/>
  <c r="C1509" i="1"/>
  <c r="H1509" i="1" s="1"/>
  <c r="H1508" i="1"/>
  <c r="C1508" i="1"/>
  <c r="G1508" i="1" s="1"/>
  <c r="H1507" i="1"/>
  <c r="G1507" i="1"/>
  <c r="C1507" i="1"/>
  <c r="G1506" i="1"/>
  <c r="C1506" i="1"/>
  <c r="H1506" i="1" s="1"/>
  <c r="C1505" i="1"/>
  <c r="H1505" i="1" s="1"/>
  <c r="H1504" i="1"/>
  <c r="C1504" i="1"/>
  <c r="G1504" i="1" s="1"/>
  <c r="H1503" i="1"/>
  <c r="G1503" i="1"/>
  <c r="C1503" i="1"/>
  <c r="H1502" i="1"/>
  <c r="C1502" i="1"/>
  <c r="G1502" i="1" s="1"/>
  <c r="G1501" i="1"/>
  <c r="C1501" i="1"/>
  <c r="H1501" i="1" s="1"/>
  <c r="C1500" i="1"/>
  <c r="G1500" i="1" s="1"/>
  <c r="H1499" i="1"/>
  <c r="G1499" i="1"/>
  <c r="C1498" i="1"/>
  <c r="H1498" i="1" s="1"/>
  <c r="G1497" i="1"/>
  <c r="C1497" i="1"/>
  <c r="H1497" i="1" s="1"/>
  <c r="C1496" i="1"/>
  <c r="G1496" i="1" s="1"/>
  <c r="H1495" i="1"/>
  <c r="G1495" i="1"/>
  <c r="C1495" i="1"/>
  <c r="H1494" i="1"/>
  <c r="G1494" i="1"/>
  <c r="C1494" i="1"/>
  <c r="C1493" i="1"/>
  <c r="H1493" i="1" s="1"/>
  <c r="H1492" i="1"/>
  <c r="C1492" i="1"/>
  <c r="G1492" i="1" s="1"/>
  <c r="H1491" i="1"/>
  <c r="G1491" i="1"/>
  <c r="C1491" i="1"/>
  <c r="C1490" i="1"/>
  <c r="H1490" i="1" s="1"/>
  <c r="G1489" i="1"/>
  <c r="C1489" i="1"/>
  <c r="H1489" i="1" s="1"/>
  <c r="C1488" i="1"/>
  <c r="G1488" i="1" s="1"/>
  <c r="H1487" i="1"/>
  <c r="G1487" i="1"/>
  <c r="C1487" i="1"/>
  <c r="H1486" i="1"/>
  <c r="G1486" i="1"/>
  <c r="C1486" i="1"/>
  <c r="C1485" i="1"/>
  <c r="H1485" i="1" s="1"/>
  <c r="H1484" i="1"/>
  <c r="C1484" i="1"/>
  <c r="G1484" i="1" s="1"/>
  <c r="H1483" i="1"/>
  <c r="G1483" i="1"/>
  <c r="C1483" i="1"/>
  <c r="C1482" i="1"/>
  <c r="H1482" i="1" s="1"/>
  <c r="G1481" i="1"/>
  <c r="C1481" i="1"/>
  <c r="H1481" i="1" s="1"/>
  <c r="C1480" i="1"/>
  <c r="H1480" i="1" s="1"/>
  <c r="D1479" i="1"/>
  <c r="C1479" i="1"/>
  <c r="G1479" i="1" s="1"/>
  <c r="G1478" i="1"/>
  <c r="D1478" i="1"/>
  <c r="C1478" i="1"/>
  <c r="J1478" i="1" s="1"/>
  <c r="G1477" i="1"/>
  <c r="D1477" i="1"/>
  <c r="C1477" i="1"/>
  <c r="D1476" i="1"/>
  <c r="C1476" i="1"/>
  <c r="J1476" i="1" s="1"/>
  <c r="D1475" i="1"/>
  <c r="C1475" i="1"/>
  <c r="H1475" i="1" s="1"/>
  <c r="D1474" i="1"/>
  <c r="C1474" i="1"/>
  <c r="G1474" i="1" s="1"/>
  <c r="G1473" i="1"/>
  <c r="D1473" i="1"/>
  <c r="C1473" i="1"/>
  <c r="J1473" i="1" s="1"/>
  <c r="G1472" i="1"/>
  <c r="D1472" i="1"/>
  <c r="C1472" i="1"/>
  <c r="D1471" i="1"/>
  <c r="C1471" i="1"/>
  <c r="J1471" i="1" s="1"/>
  <c r="D1470" i="1"/>
  <c r="C1470" i="1"/>
  <c r="H1470" i="1" s="1"/>
  <c r="D1469" i="1"/>
  <c r="C1469" i="1"/>
  <c r="H1469" i="1" s="1"/>
  <c r="D1468" i="1"/>
  <c r="C1468" i="1"/>
  <c r="G1468" i="1" s="1"/>
  <c r="G1467" i="1"/>
  <c r="D1467" i="1"/>
  <c r="C1467" i="1"/>
  <c r="J1467" i="1" s="1"/>
  <c r="G1466" i="1"/>
  <c r="D1466" i="1"/>
  <c r="C1466" i="1"/>
  <c r="D1465" i="1"/>
  <c r="C1465" i="1"/>
  <c r="J1465" i="1" s="1"/>
  <c r="D1464" i="1"/>
  <c r="C1464" i="1"/>
  <c r="G1464" i="1" s="1"/>
  <c r="G1463" i="1"/>
  <c r="D1463" i="1"/>
  <c r="C1463" i="1"/>
  <c r="J1463" i="1" s="1"/>
  <c r="G1462" i="1"/>
  <c r="D1462" i="1"/>
  <c r="C1462" i="1"/>
  <c r="G1461" i="1"/>
  <c r="D1461" i="1"/>
  <c r="C1461" i="1"/>
  <c r="H1460" i="1"/>
  <c r="G1460" i="1"/>
  <c r="I1460" i="1" s="1"/>
  <c r="D1460" i="1"/>
  <c r="C1460" i="1"/>
  <c r="J1460" i="1" s="1"/>
  <c r="D1459" i="1"/>
  <c r="C1459" i="1"/>
  <c r="H1459" i="1" s="1"/>
  <c r="D1458" i="1"/>
  <c r="C1458" i="1"/>
  <c r="J1458" i="1" s="1"/>
  <c r="G1457" i="1"/>
  <c r="D1457" i="1"/>
  <c r="C1457" i="1"/>
  <c r="H1456" i="1"/>
  <c r="G1456" i="1"/>
  <c r="I1456" i="1" s="1"/>
  <c r="D1456" i="1"/>
  <c r="C1456" i="1"/>
  <c r="J1456" i="1" s="1"/>
  <c r="D1455" i="1"/>
  <c r="C1455" i="1"/>
  <c r="H1455" i="1" s="1"/>
  <c r="G1454" i="1"/>
  <c r="D1454" i="1"/>
  <c r="C1454" i="1"/>
  <c r="G1453" i="1"/>
  <c r="D1453" i="1"/>
  <c r="C1453" i="1"/>
  <c r="H1452" i="1"/>
  <c r="G1452" i="1"/>
  <c r="I1452" i="1" s="1"/>
  <c r="D1452" i="1"/>
  <c r="C1452" i="1"/>
  <c r="J1452" i="1" s="1"/>
  <c r="D1451" i="1"/>
  <c r="C1451" i="1"/>
  <c r="H1451" i="1" s="1"/>
  <c r="G1450" i="1"/>
  <c r="I1450" i="1" s="1"/>
  <c r="D1450" i="1"/>
  <c r="J1450" i="1" s="1"/>
  <c r="C1450" i="1"/>
  <c r="H1450" i="1" s="1"/>
  <c r="D1449" i="1"/>
  <c r="C1449" i="1"/>
  <c r="H1449" i="1" s="1"/>
  <c r="G1448" i="1"/>
  <c r="I1448" i="1" s="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C658" i="1"/>
  <c r="H658" i="1" s="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H645" i="1" s="1"/>
  <c r="H644" i="1"/>
  <c r="G644" i="1"/>
  <c r="D644" i="1"/>
  <c r="C644" i="1"/>
  <c r="H643" i="1"/>
  <c r="D643" i="1"/>
  <c r="C643" i="1"/>
  <c r="G643" i="1" s="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H367" i="1"/>
  <c r="G367" i="1"/>
  <c r="D367" i="1"/>
  <c r="C367" i="1"/>
  <c r="H366" i="1"/>
  <c r="G366" i="1"/>
  <c r="D366" i="1"/>
  <c r="C366" i="1"/>
  <c r="H365" i="1"/>
  <c r="D365" i="1"/>
  <c r="C365" i="1"/>
  <c r="G365" i="1" s="1"/>
  <c r="H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C207" i="1"/>
  <c r="G207" i="1" s="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D181" i="1"/>
  <c r="H181" i="1" s="1"/>
  <c r="C181" i="1"/>
  <c r="H180" i="1"/>
  <c r="G180" i="1"/>
  <c r="D180" i="1"/>
  <c r="C180" i="1"/>
  <c r="H179" i="1"/>
  <c r="G179" i="1"/>
  <c r="D179" i="1"/>
  <c r="C179" i="1"/>
  <c r="H178" i="1"/>
  <c r="G178" i="1"/>
  <c r="D178" i="1"/>
  <c r="C178" i="1"/>
  <c r="D177" i="1"/>
  <c r="G177" i="1" s="1"/>
  <c r="C177" i="1"/>
  <c r="H176" i="1"/>
  <c r="G176" i="1"/>
  <c r="D176" i="1"/>
  <c r="C176" i="1"/>
  <c r="H175" i="1"/>
  <c r="G175" i="1"/>
  <c r="D175" i="1"/>
  <c r="C175" i="1"/>
  <c r="D174" i="1"/>
  <c r="C174" i="1"/>
  <c r="D173" i="1"/>
  <c r="H172" i="1"/>
  <c r="G172" i="1"/>
  <c r="D172" i="1"/>
  <c r="C172" i="1"/>
  <c r="H171" i="1"/>
  <c r="G171" i="1"/>
  <c r="D171" i="1"/>
  <c r="C171" i="1"/>
  <c r="H170" i="1"/>
  <c r="G170" i="1"/>
  <c r="D170" i="1"/>
  <c r="C170" i="1"/>
  <c r="D169" i="1"/>
  <c r="H169" i="1" s="1"/>
  <c r="C169" i="1"/>
  <c r="H168" i="1"/>
  <c r="G168" i="1"/>
  <c r="D168" i="1"/>
  <c r="C168" i="1"/>
  <c r="H167" i="1"/>
  <c r="G167" i="1"/>
  <c r="D167" i="1"/>
  <c r="C167" i="1"/>
  <c r="D166" i="1"/>
  <c r="H166" i="1" s="1"/>
  <c r="C166"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D157" i="1"/>
  <c r="C157" i="1"/>
  <c r="H157" i="1" s="1"/>
  <c r="H156" i="1"/>
  <c r="G156" i="1"/>
  <c r="D156" i="1"/>
  <c r="C156" i="1"/>
  <c r="D154" i="1"/>
  <c r="C154" i="1"/>
  <c r="H154" i="1" s="1"/>
  <c r="H153" i="1"/>
  <c r="G153" i="1"/>
  <c r="D153" i="1"/>
  <c r="C153" i="1"/>
  <c r="H152" i="1"/>
  <c r="G152" i="1"/>
  <c r="D152" i="1"/>
  <c r="C152" i="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G57" i="1"/>
  <c r="D57" i="1"/>
  <c r="C57" i="1"/>
  <c r="H57" i="1" s="1"/>
  <c r="D56" i="1"/>
  <c r="C56" i="1"/>
  <c r="H56" i="1" s="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46" i="1" l="1"/>
  <c r="H46" i="1" s="1"/>
  <c r="C55" i="1"/>
  <c r="H55" i="1" s="1"/>
  <c r="H642" i="1"/>
  <c r="F652" i="4"/>
  <c r="F383" i="4"/>
  <c r="E350" i="4"/>
  <c r="D345" i="1" s="1"/>
  <c r="G364" i="1"/>
  <c r="H638" i="1"/>
  <c r="G638" i="1"/>
  <c r="D412" i="1"/>
  <c r="H412" i="1" s="1"/>
  <c r="E643" i="4"/>
  <c r="D637" i="1" s="1"/>
  <c r="H411" i="1"/>
  <c r="F416" i="4"/>
  <c r="E273" i="9"/>
  <c r="B273" i="9" s="1"/>
  <c r="G206" i="1"/>
  <c r="F196" i="4"/>
  <c r="G192" i="1"/>
  <c r="G181" i="1"/>
  <c r="H177" i="1"/>
  <c r="G174" i="1"/>
  <c r="F177" i="4"/>
  <c r="G169" i="1"/>
  <c r="E163" i="4"/>
  <c r="D159" i="1" s="1"/>
  <c r="G165" i="1"/>
  <c r="G166" i="1"/>
  <c r="E152" i="4"/>
  <c r="D148" i="1" s="1"/>
  <c r="G130" i="1"/>
  <c r="F134" i="4"/>
  <c r="G131" i="1"/>
  <c r="G658" i="1"/>
  <c r="G649" i="1"/>
  <c r="G647" i="1"/>
  <c r="E274" i="9"/>
  <c r="B274" i="9" s="1"/>
  <c r="G642" i="1"/>
  <c r="G645" i="1"/>
  <c r="G378" i="1"/>
  <c r="G379" i="1"/>
  <c r="G370" i="1"/>
  <c r="D363" i="4"/>
  <c r="G288" i="1"/>
  <c r="G411" i="1"/>
  <c r="G412" i="1"/>
  <c r="H174" i="1"/>
  <c r="H165" i="1"/>
  <c r="G154" i="1"/>
  <c r="E39" i="9"/>
  <c r="B39" i="9" s="1"/>
  <c r="G150" i="1"/>
  <c r="H131" i="1"/>
  <c r="H130" i="1"/>
  <c r="C173" i="1"/>
  <c r="H155" i="1"/>
  <c r="G155" i="1"/>
  <c r="G157" i="1"/>
  <c r="D152" i="4"/>
  <c r="C148" i="1" s="1"/>
  <c r="H148" i="1" s="1"/>
  <c r="F159" i="4"/>
  <c r="C149" i="1"/>
  <c r="F153" i="4"/>
  <c r="G46" i="1"/>
  <c r="G55" i="1"/>
  <c r="G56" i="1"/>
  <c r="B283" i="9"/>
  <c r="E26" i="9"/>
  <c r="B26" i="9" s="1"/>
  <c r="B214" i="9"/>
  <c r="G306" i="1"/>
  <c r="H306" i="1"/>
  <c r="I1446" i="1"/>
  <c r="I1473" i="1"/>
  <c r="G120" i="1"/>
  <c r="H120" i="1"/>
  <c r="I1464" i="1"/>
  <c r="J1455" i="1"/>
  <c r="J1459" i="1"/>
  <c r="H1546" i="1"/>
  <c r="G1546" i="1"/>
  <c r="I16" i="3"/>
  <c r="C78" i="1"/>
  <c r="C102" i="1"/>
  <c r="G1440" i="1"/>
  <c r="I1440" i="1" s="1"/>
  <c r="G1442" i="1"/>
  <c r="I1442" i="1" s="1"/>
  <c r="G1444" i="1"/>
  <c r="I1444" i="1" s="1"/>
  <c r="J1447" i="1"/>
  <c r="J1449" i="1"/>
  <c r="H1454" i="1"/>
  <c r="G1458" i="1"/>
  <c r="H1462" i="1"/>
  <c r="I1462" i="1" s="1"/>
  <c r="J1462" i="1"/>
  <c r="H1463" i="1"/>
  <c r="I1463" i="1" s="1"/>
  <c r="H1466" i="1"/>
  <c r="I1466" i="1" s="1"/>
  <c r="J1466" i="1"/>
  <c r="H1467" i="1"/>
  <c r="I1467" i="1" s="1"/>
  <c r="H1472" i="1"/>
  <c r="I1472" i="1" s="1"/>
  <c r="J1472" i="1"/>
  <c r="H1473" i="1"/>
  <c r="H1477" i="1"/>
  <c r="I1477" i="1" s="1"/>
  <c r="J1477" i="1"/>
  <c r="H1478" i="1"/>
  <c r="I1478" i="1" s="1"/>
  <c r="G1482" i="1"/>
  <c r="G1485" i="1"/>
  <c r="H1488" i="1"/>
  <c r="G1490" i="1"/>
  <c r="G1493" i="1"/>
  <c r="H1496" i="1"/>
  <c r="G1498" i="1"/>
  <c r="H1529" i="1"/>
  <c r="G1529" i="1"/>
  <c r="H1533" i="1"/>
  <c r="G1533" i="1"/>
  <c r="H1537" i="1"/>
  <c r="G1537" i="1"/>
  <c r="H1542" i="1"/>
  <c r="G1542" i="1"/>
  <c r="H1558" i="1"/>
  <c r="G1558" i="1"/>
  <c r="E298" i="4"/>
  <c r="J1451" i="1"/>
  <c r="G1480" i="1"/>
  <c r="H1562" i="1"/>
  <c r="G1562" i="1"/>
  <c r="D2" i="1"/>
  <c r="D3" i="1"/>
  <c r="D1047" i="1"/>
  <c r="D1183" i="1"/>
  <c r="D1436" i="1"/>
  <c r="G1447" i="1"/>
  <c r="I1447" i="1" s="1"/>
  <c r="G1449" i="1"/>
  <c r="I1449" i="1" s="1"/>
  <c r="G1451" i="1"/>
  <c r="I1451" i="1" s="1"/>
  <c r="H1453" i="1"/>
  <c r="G1455" i="1"/>
  <c r="I1455" i="1" s="1"/>
  <c r="H1457" i="1"/>
  <c r="I1457" i="1" s="1"/>
  <c r="J1457" i="1"/>
  <c r="H1458" i="1"/>
  <c r="G1459" i="1"/>
  <c r="I1459" i="1" s="1"/>
  <c r="H1461" i="1"/>
  <c r="G1465" i="1"/>
  <c r="G1469" i="1"/>
  <c r="G1470" i="1"/>
  <c r="G1471" i="1"/>
  <c r="G1475" i="1"/>
  <c r="G1476" i="1"/>
  <c r="I1476" i="1" s="1"/>
  <c r="H1500" i="1"/>
  <c r="G1505" i="1"/>
  <c r="H1538" i="1"/>
  <c r="G1538" i="1"/>
  <c r="H1554" i="1"/>
  <c r="G1554" i="1"/>
  <c r="H1464" i="1"/>
  <c r="J1464" i="1"/>
  <c r="H1465" i="1"/>
  <c r="H1468" i="1"/>
  <c r="I1468" i="1" s="1"/>
  <c r="J1468" i="1"/>
  <c r="H1471" i="1"/>
  <c r="H1474" i="1"/>
  <c r="I1474" i="1" s="1"/>
  <c r="J1474" i="1"/>
  <c r="H1476" i="1"/>
  <c r="H1479" i="1"/>
  <c r="I1479" i="1" s="1"/>
  <c r="J1479" i="1"/>
  <c r="H1550" i="1"/>
  <c r="G1550" i="1"/>
  <c r="H1566" i="1"/>
  <c r="G1566" i="1"/>
  <c r="H1570" i="1"/>
  <c r="G1570" i="1"/>
  <c r="H1574" i="1"/>
  <c r="G1574" i="1"/>
  <c r="H1578" i="1"/>
  <c r="G1578" i="1"/>
  <c r="E420" i="4"/>
  <c r="D163" i="4"/>
  <c r="D224" i="4"/>
  <c r="D459" i="4"/>
  <c r="E580" i="4"/>
  <c r="D574" i="1" s="1"/>
  <c r="E12" i="5"/>
  <c r="D990" i="1" s="1"/>
  <c r="G289" i="9"/>
  <c r="E289" i="9" s="1"/>
  <c r="B289" i="9" s="1"/>
  <c r="F177" i="5"/>
  <c r="D176" i="5"/>
  <c r="F239" i="5"/>
  <c r="D238" i="5"/>
  <c r="F6" i="6"/>
  <c r="D5" i="6"/>
  <c r="G1541" i="1"/>
  <c r="G1545" i="1"/>
  <c r="G1549" i="1"/>
  <c r="G1553" i="1"/>
  <c r="G1557" i="1"/>
  <c r="G1561" i="1"/>
  <c r="G1565" i="1"/>
  <c r="G142" i="9"/>
  <c r="E142" i="9" s="1"/>
  <c r="B142" i="9" s="1"/>
  <c r="F603" i="4"/>
  <c r="D643" i="4"/>
  <c r="E146" i="5"/>
  <c r="D1124" i="1" s="1"/>
  <c r="G287" i="9"/>
  <c r="E287" i="9" s="1"/>
  <c r="B287" i="9" s="1"/>
  <c r="D146" i="5"/>
  <c r="F149" i="5"/>
  <c r="F191" i="5"/>
  <c r="D190" i="5"/>
  <c r="E5" i="6"/>
  <c r="D35" i="6"/>
  <c r="D5" i="7"/>
  <c r="D7" i="4"/>
  <c r="D133" i="4"/>
  <c r="D215" i="4"/>
  <c r="D252" i="4"/>
  <c r="D298" i="4"/>
  <c r="D344" i="4"/>
  <c r="D350" i="4"/>
  <c r="D396" i="4"/>
  <c r="D421" i="4"/>
  <c r="D515" i="4"/>
  <c r="D567" i="4"/>
  <c r="D593" i="4"/>
  <c r="D625" i="4"/>
  <c r="G286" i="9"/>
  <c r="E286" i="9" s="1"/>
  <c r="B286" i="9" s="1"/>
  <c r="F88" i="5"/>
  <c r="D87" i="5"/>
  <c r="F90" i="6"/>
  <c r="D89" i="6"/>
  <c r="D42" i="8"/>
  <c r="F417" i="4"/>
  <c r="G292" i="9"/>
  <c r="E292" i="9" s="1"/>
  <c r="B292" i="9" s="1"/>
  <c r="F206" i="5"/>
  <c r="D245" i="5"/>
  <c r="F259" i="5"/>
  <c r="D258" i="5"/>
  <c r="E89" i="6"/>
  <c r="D1383" i="1" s="1"/>
  <c r="D49" i="8"/>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5" i="9"/>
  <c r="H164" i="9"/>
  <c r="G164" i="9"/>
  <c r="E164" i="9" s="1"/>
  <c r="B164" i="9" s="1"/>
  <c r="G163" i="9"/>
  <c r="E163" i="9" s="1"/>
  <c r="B163" i="9" s="1"/>
  <c r="G162" i="9"/>
  <c r="E162" i="9" s="1"/>
  <c r="B162" i="9" s="1"/>
  <c r="G161" i="9"/>
  <c r="E161" i="9" s="1"/>
  <c r="B161" i="9" s="1"/>
  <c r="G160" i="9"/>
  <c r="E160" i="9" s="1"/>
  <c r="B160" i="9" s="1"/>
  <c r="M212" i="9"/>
  <c r="G169" i="9"/>
  <c r="E169" i="9" s="1"/>
  <c r="B169" i="9" s="1"/>
  <c r="G168" i="9"/>
  <c r="E168" i="9" s="1"/>
  <c r="B168" i="9" s="1"/>
  <c r="G167" i="9"/>
  <c r="E167" i="9" s="1"/>
  <c r="B167" i="9" s="1"/>
  <c r="G166" i="9"/>
  <c r="E166" i="9" s="1"/>
  <c r="B166" i="9" s="1"/>
  <c r="H165" i="9"/>
  <c r="I10" i="9"/>
  <c r="E87" i="5"/>
  <c r="D1065" i="1" s="1"/>
  <c r="E176" i="5"/>
  <c r="F220" i="9"/>
  <c r="B220" i="9" s="1"/>
  <c r="B226" i="9"/>
  <c r="F236" i="9"/>
  <c r="B236" i="9" s="1"/>
  <c r="F248" i="9"/>
  <c r="B248" i="9" s="1"/>
  <c r="F256" i="9"/>
  <c r="B256" i="9" s="1"/>
  <c r="B261" i="9"/>
  <c r="B269" i="9"/>
  <c r="F216" i="9"/>
  <c r="B216" i="9" s="1"/>
  <c r="B239" i="9"/>
  <c r="B259" i="9"/>
  <c r="B267" i="9"/>
  <c r="B218" i="9"/>
  <c r="F228" i="9"/>
  <c r="B228" i="9" s="1"/>
  <c r="B234" i="9"/>
  <c r="F240" i="9"/>
  <c r="B240" i="9" s="1"/>
  <c r="B246" i="9"/>
  <c r="F252" i="9"/>
  <c r="B252" i="9" s="1"/>
  <c r="E151" i="4" l="1"/>
  <c r="E289" i="4" s="1"/>
  <c r="F363" i="4"/>
  <c r="C358" i="1"/>
  <c r="G173" i="1"/>
  <c r="H173" i="1"/>
  <c r="G20" i="9"/>
  <c r="G148" i="1"/>
  <c r="F152" i="4"/>
  <c r="H20" i="9"/>
  <c r="E20" i="9" s="1"/>
  <c r="D151" i="4"/>
  <c r="H17" i="3" s="1"/>
  <c r="G149" i="1"/>
  <c r="H149" i="1"/>
  <c r="D528" i="4"/>
  <c r="F567" i="4"/>
  <c r="C561" i="1"/>
  <c r="F215" i="4"/>
  <c r="C211" i="1"/>
  <c r="D414" i="1"/>
  <c r="E407" i="4"/>
  <c r="D402" i="1" s="1"/>
  <c r="D293" i="1"/>
  <c r="B191" i="9"/>
  <c r="F212" i="9"/>
  <c r="B212" i="9" s="1"/>
  <c r="D43" i="8"/>
  <c r="C1524" i="1"/>
  <c r="F245" i="5"/>
  <c r="C1222" i="1"/>
  <c r="F89" i="6"/>
  <c r="C1383" i="1"/>
  <c r="F515" i="4"/>
  <c r="C509" i="1"/>
  <c r="F344" i="4"/>
  <c r="C339" i="1"/>
  <c r="F133" i="4"/>
  <c r="C129" i="1"/>
  <c r="F35" i="6"/>
  <c r="H25" i="3"/>
  <c r="C1329" i="1"/>
  <c r="F459" i="4"/>
  <c r="C453" i="1"/>
  <c r="E408" i="4"/>
  <c r="D403" i="1" s="1"/>
  <c r="I1465" i="1"/>
  <c r="G1183" i="1"/>
  <c r="H1183" i="1"/>
  <c r="E68" i="5"/>
  <c r="G102" i="1"/>
  <c r="H102" i="1"/>
  <c r="E412" i="4"/>
  <c r="G297" i="9"/>
  <c r="E297" i="9" s="1"/>
  <c r="H29" i="3"/>
  <c r="C1436" i="1"/>
  <c r="G299" i="9"/>
  <c r="E299" i="9" s="1"/>
  <c r="F5" i="6"/>
  <c r="D141" i="6"/>
  <c r="H24" i="3"/>
  <c r="C1299" i="1"/>
  <c r="F176" i="5"/>
  <c r="H22" i="3"/>
  <c r="C1153" i="1"/>
  <c r="E528" i="4"/>
  <c r="E635" i="4" s="1"/>
  <c r="D629" i="1" s="1"/>
  <c r="F625" i="4"/>
  <c r="C619" i="1"/>
  <c r="D420" i="4"/>
  <c r="F421" i="4"/>
  <c r="C415" i="1"/>
  <c r="D407" i="4"/>
  <c r="F298" i="4"/>
  <c r="C293" i="1"/>
  <c r="D6" i="4"/>
  <c r="F7" i="4"/>
  <c r="C3" i="1"/>
  <c r="E141" i="6"/>
  <c r="I24" i="3"/>
  <c r="D1299" i="1"/>
  <c r="F146" i="5"/>
  <c r="C1124" i="1"/>
  <c r="F643" i="4"/>
  <c r="C637" i="1"/>
  <c r="D237" i="5"/>
  <c r="F238" i="5"/>
  <c r="C1215" i="1"/>
  <c r="F224" i="4"/>
  <c r="C220" i="1"/>
  <c r="I1471" i="1"/>
  <c r="G1047" i="1"/>
  <c r="H1047" i="1"/>
  <c r="I1458" i="1"/>
  <c r="G78" i="1"/>
  <c r="H78" i="1"/>
  <c r="D408" i="4"/>
  <c r="F350" i="4"/>
  <c r="C345" i="1"/>
  <c r="G574" i="1"/>
  <c r="H574" i="1"/>
  <c r="I22" i="3"/>
  <c r="E175" i="5"/>
  <c r="D1152" i="1" s="1"/>
  <c r="D1153" i="1"/>
  <c r="E165" i="9"/>
  <c r="B165" i="9" s="1"/>
  <c r="F258" i="5"/>
  <c r="C1235" i="1"/>
  <c r="K1432" i="9"/>
  <c r="G295" i="9"/>
  <c r="E295" i="9" s="1"/>
  <c r="B295" i="9" s="1"/>
  <c r="I34" i="3"/>
  <c r="C1517" i="1"/>
  <c r="D68" i="5"/>
  <c r="F87" i="5"/>
  <c r="C1065" i="1"/>
  <c r="F593" i="4"/>
  <c r="C587" i="1"/>
  <c r="F396" i="4"/>
  <c r="C391" i="1"/>
  <c r="F252" i="4"/>
  <c r="C248" i="1"/>
  <c r="G291" i="9"/>
  <c r="E291" i="9" s="1"/>
  <c r="B291" i="9" s="1"/>
  <c r="F190" i="5"/>
  <c r="C1167" i="1"/>
  <c r="G990" i="1"/>
  <c r="H990" i="1"/>
  <c r="F163" i="4"/>
  <c r="C159" i="1"/>
  <c r="E7" i="5"/>
  <c r="E291" i="4" l="1"/>
  <c r="D287" i="1" s="1"/>
  <c r="E290" i="4"/>
  <c r="D286" i="1" s="1"/>
  <c r="E413" i="4"/>
  <c r="E414" i="4" s="1"/>
  <c r="D409" i="1" s="1"/>
  <c r="D285" i="1"/>
  <c r="D147" i="1"/>
  <c r="I17" i="3"/>
  <c r="H358" i="1"/>
  <c r="G358" i="1"/>
  <c r="C147" i="1"/>
  <c r="H147" i="1" s="1"/>
  <c r="D289" i="4"/>
  <c r="F289" i="4" s="1"/>
  <c r="F151" i="4"/>
  <c r="E19" i="9"/>
  <c r="B20" i="9"/>
  <c r="G248" i="1"/>
  <c r="H248" i="1"/>
  <c r="E298" i="9"/>
  <c r="B299" i="9"/>
  <c r="G129" i="1"/>
  <c r="H129" i="1"/>
  <c r="G509" i="1"/>
  <c r="H509" i="1"/>
  <c r="G1222" i="1"/>
  <c r="H1222" i="1"/>
  <c r="G561" i="1"/>
  <c r="H561" i="1"/>
  <c r="G147" i="1"/>
  <c r="G391" i="1"/>
  <c r="H391" i="1"/>
  <c r="G1065" i="1"/>
  <c r="H1065" i="1"/>
  <c r="G1215" i="1"/>
  <c r="H1215" i="1"/>
  <c r="D290" i="4"/>
  <c r="D412" i="4"/>
  <c r="F6" i="4"/>
  <c r="H16" i="3"/>
  <c r="C2" i="1"/>
  <c r="G415" i="1"/>
  <c r="H415" i="1"/>
  <c r="G1436" i="1"/>
  <c r="H1436" i="1"/>
  <c r="G1329" i="1"/>
  <c r="H1329" i="1"/>
  <c r="E6" i="5"/>
  <c r="I20" i="3"/>
  <c r="D985" i="1"/>
  <c r="G587" i="1"/>
  <c r="H587" i="1"/>
  <c r="F68" i="5"/>
  <c r="H21" i="3"/>
  <c r="C1046" i="1"/>
  <c r="D6" i="5"/>
  <c r="G159" i="1"/>
  <c r="H159" i="1"/>
  <c r="G1167" i="1"/>
  <c r="H1167" i="1"/>
  <c r="H1517" i="1"/>
  <c r="G1517" i="1"/>
  <c r="G1235" i="1"/>
  <c r="H1235" i="1"/>
  <c r="F408" i="4"/>
  <c r="C403" i="1"/>
  <c r="G637" i="1"/>
  <c r="H637" i="1"/>
  <c r="F407" i="4"/>
  <c r="C402" i="1"/>
  <c r="G619" i="1"/>
  <c r="H619" i="1"/>
  <c r="G1153" i="1"/>
  <c r="H1153" i="1"/>
  <c r="G1299" i="1"/>
  <c r="H1299" i="1"/>
  <c r="E639" i="4"/>
  <c r="D407" i="1"/>
  <c r="G345" i="1"/>
  <c r="H345" i="1"/>
  <c r="G1124" i="1"/>
  <c r="H1124" i="1"/>
  <c r="I28" i="3"/>
  <c r="D1435" i="1"/>
  <c r="G293" i="1"/>
  <c r="H293" i="1"/>
  <c r="F141" i="6"/>
  <c r="H28" i="3"/>
  <c r="C1435" i="1"/>
  <c r="H9" i="3" s="1"/>
  <c r="G339" i="1"/>
  <c r="H339" i="1"/>
  <c r="G1383" i="1"/>
  <c r="H1383" i="1"/>
  <c r="G1524" i="1"/>
  <c r="H1524" i="1"/>
  <c r="G211" i="1"/>
  <c r="H211" i="1"/>
  <c r="D636" i="4"/>
  <c r="F528" i="4"/>
  <c r="C522" i="1"/>
  <c r="G220" i="1"/>
  <c r="H220" i="1"/>
  <c r="F237" i="5"/>
  <c r="H23" i="3"/>
  <c r="C1214" i="1"/>
  <c r="G3" i="1"/>
  <c r="H3" i="1"/>
  <c r="D635" i="4"/>
  <c r="F420" i="4"/>
  <c r="C414" i="1"/>
  <c r="E636" i="4"/>
  <c r="D630" i="1" s="1"/>
  <c r="D522" i="1"/>
  <c r="D175" i="5"/>
  <c r="B297" i="9"/>
  <c r="E296" i="9"/>
  <c r="I10" i="3" s="1"/>
  <c r="I21" i="3"/>
  <c r="D1046" i="1"/>
  <c r="G453" i="1"/>
  <c r="H453" i="1"/>
  <c r="I35" i="3"/>
  <c r="C1518" i="1"/>
  <c r="G294" i="9"/>
  <c r="E294" i="9" s="1"/>
  <c r="D408" i="1" l="1"/>
  <c r="E415" i="4"/>
  <c r="D410" i="1" s="1"/>
  <c r="E640" i="4"/>
  <c r="E642" i="4" s="1"/>
  <c r="D291" i="4"/>
  <c r="F291" i="4" s="1"/>
  <c r="C285" i="1"/>
  <c r="D413" i="4"/>
  <c r="D414" i="4" s="1"/>
  <c r="K3" i="9"/>
  <c r="I9" i="3"/>
  <c r="E293" i="9"/>
  <c r="B294" i="9"/>
  <c r="F175" i="5"/>
  <c r="C1152" i="1"/>
  <c r="G1214" i="1"/>
  <c r="H1214" i="1"/>
  <c r="G282" i="9"/>
  <c r="E282" i="9" s="1"/>
  <c r="B282" i="9" s="1"/>
  <c r="G276" i="9"/>
  <c r="F6" i="5"/>
  <c r="C984" i="1"/>
  <c r="H276" i="9"/>
  <c r="D984" i="1"/>
  <c r="G414" i="1"/>
  <c r="H414" i="1"/>
  <c r="F636" i="4"/>
  <c r="C630" i="1"/>
  <c r="H1518" i="1"/>
  <c r="G1518" i="1"/>
  <c r="G1435" i="1"/>
  <c r="H1435" i="1"/>
  <c r="F635" i="4"/>
  <c r="C629" i="1"/>
  <c r="G522" i="1"/>
  <c r="H522" i="1"/>
  <c r="E641" i="4"/>
  <c r="D633" i="1"/>
  <c r="G402" i="1"/>
  <c r="H402" i="1"/>
  <c r="G403" i="1"/>
  <c r="H403" i="1"/>
  <c r="H11" i="3"/>
  <c r="G1046" i="1"/>
  <c r="H1046" i="1"/>
  <c r="G285" i="1"/>
  <c r="H285" i="1"/>
  <c r="D639" i="4"/>
  <c r="F412" i="4"/>
  <c r="C407" i="1"/>
  <c r="G985" i="1"/>
  <c r="H985" i="1"/>
  <c r="D640" i="4"/>
  <c r="C408" i="1"/>
  <c r="G2" i="1"/>
  <c r="H2" i="1"/>
  <c r="F290" i="4"/>
  <c r="C286" i="1"/>
  <c r="C287" i="1" l="1"/>
  <c r="D634" i="1"/>
  <c r="F413" i="4"/>
  <c r="D415" i="4"/>
  <c r="F415" i="4" s="1"/>
  <c r="G630" i="1"/>
  <c r="H630" i="1"/>
  <c r="H8" i="3"/>
  <c r="G984" i="1"/>
  <c r="H984" i="1"/>
  <c r="G408" i="1"/>
  <c r="H408" i="1"/>
  <c r="F414" i="4"/>
  <c r="C409" i="1"/>
  <c r="N3" i="9"/>
  <c r="I11" i="3"/>
  <c r="G286" i="1"/>
  <c r="H286" i="1"/>
  <c r="E646" i="4"/>
  <c r="D636" i="1"/>
  <c r="G287" i="1"/>
  <c r="H287" i="1"/>
  <c r="D642" i="4"/>
  <c r="F640" i="4"/>
  <c r="C634" i="1"/>
  <c r="D641" i="4"/>
  <c r="F639" i="4"/>
  <c r="C633" i="1"/>
  <c r="G629" i="1"/>
  <c r="H629" i="1"/>
  <c r="E276" i="9"/>
  <c r="G1152" i="1"/>
  <c r="H1152" i="1"/>
  <c r="G407" i="1"/>
  <c r="H407" i="1"/>
  <c r="E645" i="4"/>
  <c r="D635" i="1"/>
  <c r="C410" i="1" l="1"/>
  <c r="M3" i="9"/>
  <c r="B276" i="9"/>
  <c r="E275" i="9"/>
  <c r="I8" i="3" s="1"/>
  <c r="I19" i="3"/>
  <c r="D640" i="1"/>
  <c r="D645" i="4"/>
  <c r="F641" i="4"/>
  <c r="C635" i="1"/>
  <c r="G410" i="1"/>
  <c r="H410" i="1"/>
  <c r="G634" i="1"/>
  <c r="H634" i="1"/>
  <c r="D646" i="4"/>
  <c r="F642" i="4"/>
  <c r="C636" i="1"/>
  <c r="I18" i="3"/>
  <c r="D639" i="1"/>
  <c r="G633" i="1"/>
  <c r="H633" i="1"/>
  <c r="G409" i="1"/>
  <c r="H409" i="1"/>
  <c r="F645" i="4" l="1"/>
  <c r="H18" i="3"/>
  <c r="C639" i="1"/>
  <c r="G636" i="1"/>
  <c r="H636" i="1"/>
  <c r="F646" i="4"/>
  <c r="H19" i="3"/>
  <c r="C640" i="1"/>
  <c r="G635" i="1"/>
  <c r="H635" i="1"/>
  <c r="G639" i="1" l="1"/>
  <c r="H639" i="1"/>
  <c r="H7" i="3"/>
  <c r="G640" i="1"/>
  <c r="H640" i="1"/>
  <c r="J3" i="9" l="1"/>
  <c r="I7" i="3"/>
  <c r="L272" i="9" l="1"/>
  <c r="M272" i="9"/>
  <c r="H18" i="9"/>
  <c r="G18" i="9"/>
  <c r="K6" i="9"/>
  <c r="J11" i="9"/>
  <c r="I17" i="9"/>
  <c r="I9" i="9"/>
  <c r="H16" i="9"/>
  <c r="J9" i="9"/>
  <c r="H15" i="9"/>
  <c r="K9" i="9"/>
  <c r="L15" i="9"/>
  <c r="L16" i="9"/>
  <c r="K5" i="9"/>
  <c r="M16" i="9"/>
  <c r="K12" i="9"/>
  <c r="G17" i="9"/>
  <c r="I11" i="9"/>
  <c r="K8" i="9"/>
  <c r="J13" i="9"/>
  <c r="I7" i="9"/>
  <c r="K13" i="9"/>
  <c r="H17" i="9"/>
  <c r="J7" i="9"/>
  <c r="I12" i="9"/>
  <c r="I5" i="9"/>
  <c r="K11" i="9"/>
  <c r="J17" i="9"/>
  <c r="J5" i="9"/>
  <c r="J10" i="9"/>
  <c r="I6" i="9"/>
  <c r="J6" i="9"/>
  <c r="I13" i="9"/>
  <c r="G16" i="9"/>
  <c r="G15" i="9"/>
  <c r="I8" i="9"/>
  <c r="M15" i="9"/>
  <c r="K7" i="9"/>
  <c r="J12" i="9"/>
  <c r="K10" i="9"/>
  <c r="J8" i="9"/>
  <c r="E15" i="9" l="1"/>
  <c r="E18" i="9"/>
  <c r="B18" i="9" s="1"/>
  <c r="E6" i="9"/>
  <c r="B6" i="9" s="1"/>
  <c r="E16" i="9"/>
  <c r="F272" i="9"/>
  <c r="F19" i="9" s="1"/>
  <c r="E13" i="9"/>
  <c r="B13" i="9" s="1"/>
  <c r="E9" i="9"/>
  <c r="B9" i="9" s="1"/>
  <c r="E10" i="9"/>
  <c r="B10" i="9" s="1"/>
  <c r="E5" i="9"/>
  <c r="E11" i="9"/>
  <c r="B11" i="9" s="1"/>
  <c r="E12" i="9"/>
  <c r="B12" i="9" s="1"/>
  <c r="E7" i="9"/>
  <c r="B7" i="9" s="1"/>
  <c r="E17" i="9"/>
  <c r="B17" i="9" s="1"/>
  <c r="F16" i="9"/>
  <c r="E8" i="9"/>
  <c r="B8" i="9" s="1"/>
  <c r="F15" i="9"/>
  <c r="B272" i="9"/>
  <c r="E14" i="9" l="1"/>
  <c r="B16" i="9"/>
  <c r="F14" i="9"/>
  <c r="F3" i="9" s="1"/>
  <c r="B5" i="9"/>
  <c r="E4" i="9"/>
  <c r="E3" i="9" s="1"/>
  <c r="B15"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<sst xmlns="http://schemas.openxmlformats.org/spreadsheetml/2006/main" count="4340" uniqueCount="3415">
  <si>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</si>
  <si>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</si>
  <si>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</si>
  <si>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</si>
  <si>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</si>
  <si>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</si>
  <si>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</si>
  <si>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</si>
  <si>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</si>
  <si>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</si>
  <si>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</si>
  <si>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</si>
  <si>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</si>
  <si>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</si>
  <si>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</si>
  <si>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</si>
  <si>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</si>
  <si>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</si>
  <si>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</si>
  <si>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</si>
  <si>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</si>
  <si>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</si>
  <si>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</si>
  <si>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</si>
  <si>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</si>
  <si>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</si>
  <si>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</si>
  <si>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</si>
  <si>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</si>
  <si>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</si>
  <si>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</si>
  <si>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</si>
  <si>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</si>
  <si>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</si>
  <si>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</si>
  <si>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</si>
  <si>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</si>
  <si>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</si>
  <si>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</si>
  <si>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HRVATSKA NARODNA KNJIŽNICA ANTONIO RENDIĆ IVANOVIĆ</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</si>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</sst>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79754</v>
      </c>
      <c r="D2" s="6">
        <f>'PR-RAS'!E6</f>
        <v>39781.879999999997</v>
      </c>
      <c r="E2" s="6">
        <v>0</v>
      </c>
      <c r="F2" s="6">
        <v>0</v>
      </c>
      <c r="G2" s="7">
        <f t="shared" ref="G2:G983" si="0">(B2/1000)*(C2*1+D2*2)</f>
        <v>159.31776000000002</v>
      </c>
      <c r="H2" s="7">
        <f t="shared" ref="H2:H1479" si="1">ABS(C2-ROUND(C2,0))+ABS(D2-ROUND(D2,0))</f>
        <v>0.12000000000261934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12000</v>
      </c>
      <c r="D46" s="1">
        <f>'PR-RAS'!E50</f>
        <v>0</v>
      </c>
      <c r="E46" s="1">
        <v>0</v>
      </c>
      <c r="F46" s="1">
        <v>0</v>
      </c>
      <c r="G46" s="2">
        <f t="shared" si="0"/>
        <v>540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12000</v>
      </c>
      <c r="D55" s="1">
        <f>'PR-RAS'!E59</f>
        <v>0</v>
      </c>
      <c r="E55" s="1">
        <v>0</v>
      </c>
      <c r="F55" s="1">
        <v>0</v>
      </c>
      <c r="G55" s="2">
        <f t="shared" si="0"/>
        <v>648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12000</v>
      </c>
      <c r="D57" s="1">
        <f>'PR-RAS'!E61</f>
        <v>0</v>
      </c>
      <c r="E57" s="1">
        <v>0</v>
      </c>
      <c r="F57" s="1">
        <v>0</v>
      </c>
      <c r="G57" s="2">
        <f t="shared" si="0"/>
        <v>672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67754</v>
      </c>
      <c r="D129" s="1">
        <f>'PR-RAS'!E133</f>
        <v>39781.879999999997</v>
      </c>
      <c r="E129" s="1">
        <v>0</v>
      </c>
      <c r="F129" s="1">
        <v>0</v>
      </c>
      <c r="G129" s="2">
        <f t="shared" si="0"/>
        <v>18856.673280000003</v>
      </c>
      <c r="H129" s="2">
        <f t="shared" si="1"/>
        <v>0.12000000000261934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67754</v>
      </c>
      <c r="D130" s="1">
        <f>'PR-RAS'!E134</f>
        <v>39781.879999999997</v>
      </c>
      <c r="E130" s="1">
        <v>0</v>
      </c>
      <c r="F130" s="1">
        <v>0</v>
      </c>
      <c r="G130" s="2">
        <f t="shared" si="0"/>
        <v>19003.991040000001</v>
      </c>
      <c r="H130" s="2">
        <f t="shared" si="1"/>
        <v>0.12000000000261934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67754</v>
      </c>
      <c r="D131" s="1">
        <f>'PR-RAS'!E135</f>
        <v>39781.879999999997</v>
      </c>
      <c r="E131" s="1">
        <v>0</v>
      </c>
      <c r="F131" s="1">
        <v>0</v>
      </c>
      <c r="G131" s="2">
        <f t="shared" si="0"/>
        <v>19151.308800000003</v>
      </c>
      <c r="H131" s="2">
        <f t="shared" si="1"/>
        <v>0.12000000000261934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51685</v>
      </c>
      <c r="D147" s="1">
        <f>'PR-RAS'!E151</f>
        <v>49839.64</v>
      </c>
      <c r="E147" s="1">
        <v>0</v>
      </c>
      <c r="F147" s="1">
        <v>0</v>
      </c>
      <c r="G147" s="2">
        <f t="shared" si="0"/>
        <v>22099.184879999997</v>
      </c>
      <c r="H147" s="2">
        <f t="shared" si="1"/>
        <v>0.36000000000058208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43572</v>
      </c>
      <c r="D148" s="1">
        <f>'PR-RAS'!E152</f>
        <v>42254.1</v>
      </c>
      <c r="E148" s="1">
        <v>0</v>
      </c>
      <c r="F148" s="1">
        <v>0</v>
      </c>
      <c r="G148" s="2">
        <f t="shared" si="0"/>
        <v>18827.789399999998</v>
      </c>
      <c r="H148" s="2">
        <f t="shared" si="1"/>
        <v>9.9999999998544808E-2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36113</v>
      </c>
      <c r="D149" s="1">
        <f>'PR-RAS'!E153</f>
        <v>36269.61</v>
      </c>
      <c r="E149" s="1">
        <v>0</v>
      </c>
      <c r="F149" s="1">
        <v>0</v>
      </c>
      <c r="G149" s="2">
        <f t="shared" si="0"/>
        <v>16080.528559999999</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36113</v>
      </c>
      <c r="D150" s="1">
        <f>'PR-RAS'!E154</f>
        <v>36269.61</v>
      </c>
      <c r="E150" s="1">
        <v>0</v>
      </c>
      <c r="F150" s="1">
        <v>0</v>
      </c>
      <c r="G150" s="2">
        <f t="shared" si="0"/>
        <v>16189.180779999999</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1500</v>
      </c>
      <c r="D154" s="1">
        <f>'PR-RAS'!E158</f>
        <v>0</v>
      </c>
      <c r="E154" s="1">
        <v>0</v>
      </c>
      <c r="F154" s="1">
        <v>0</v>
      </c>
      <c r="G154" s="2">
        <f t="shared" si="0"/>
        <v>229.5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5959</v>
      </c>
      <c r="D155" s="1">
        <f>'PR-RAS'!E159</f>
        <v>5984.49</v>
      </c>
      <c r="E155" s="1">
        <v>0</v>
      </c>
      <c r="F155" s="1">
        <v>0</v>
      </c>
      <c r="G155" s="2">
        <f t="shared" si="0"/>
        <v>2760.9089199999999</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5959</v>
      </c>
      <c r="D157" s="1">
        <f>'PR-RAS'!E161</f>
        <v>5984.49</v>
      </c>
      <c r="E157" s="1">
        <v>0</v>
      </c>
      <c r="F157" s="1">
        <v>0</v>
      </c>
      <c r="G157" s="2">
        <f t="shared" si="0"/>
        <v>2796.7648799999997</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8088</v>
      </c>
      <c r="D159" s="1">
        <f>'PR-RAS'!E163</f>
        <v>7548.04</v>
      </c>
      <c r="E159" s="1">
        <v>0</v>
      </c>
      <c r="F159" s="1">
        <v>0</v>
      </c>
      <c r="G159" s="2">
        <f t="shared" si="0"/>
        <v>3663.0846400000005</v>
      </c>
      <c r="H159" s="2">
        <f t="shared" si="1"/>
        <v>3.999999999996362E-2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v>
      </c>
      <c r="D165" s="1">
        <f>'PR-RAS'!E169</f>
        <v>1840.74</v>
      </c>
      <c r="E165" s="1">
        <v>0</v>
      </c>
      <c r="F165" s="1">
        <v>0</v>
      </c>
      <c r="G165" s="2">
        <f t="shared" si="0"/>
        <v>628.36272000000008</v>
      </c>
      <c r="H165" s="2">
        <f t="shared" si="1"/>
        <v>0.25999999999999091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v>
      </c>
      <c r="D166" s="1">
        <f>'PR-RAS'!E170</f>
        <v>1322.5</v>
      </c>
      <c r="E166" s="1">
        <v>0</v>
      </c>
      <c r="F166" s="1">
        <v>0</v>
      </c>
      <c r="G166" s="2">
        <f t="shared" si="0"/>
        <v>461.17500000000001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518.24</v>
      </c>
      <c r="E169" s="1">
        <v>0</v>
      </c>
      <c r="F169" s="1">
        <v>0</v>
      </c>
      <c r="G169" s="2">
        <f t="shared" si="0"/>
        <v>174.12864000000002</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7938</v>
      </c>
      <c r="D173" s="1">
        <f>'PR-RAS'!E177</f>
        <v>5707.3</v>
      </c>
      <c r="E173" s="1">
        <v>0</v>
      </c>
      <c r="F173" s="1">
        <v>0</v>
      </c>
      <c r="G173" s="2">
        <f t="shared" si="0"/>
        <v>3328.6471999999994</v>
      </c>
      <c r="H173" s="2">
        <f t="shared" si="1"/>
        <v>0.3000000000001819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2514</v>
      </c>
      <c r="D174" s="1">
        <f>'PR-RAS'!E178</f>
        <v>1263.42</v>
      </c>
      <c r="E174" s="1">
        <v>0</v>
      </c>
      <c r="F174" s="1">
        <v>0</v>
      </c>
      <c r="G174" s="2">
        <f t="shared" si="0"/>
        <v>872.06531999999993</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244</v>
      </c>
      <c r="D177" s="1">
        <f>'PR-RAS'!E181</f>
        <v>162.72</v>
      </c>
      <c r="E177" s="1">
        <v>0</v>
      </c>
      <c r="F177" s="1">
        <v>0</v>
      </c>
      <c r="G177" s="2">
        <f t="shared" si="0"/>
        <v>100.22144</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5180</v>
      </c>
      <c r="D181" s="1">
        <f>'PR-RAS'!E185</f>
        <v>3060.53</v>
      </c>
      <c r="E181" s="1">
        <v>0</v>
      </c>
      <c r="F181" s="1">
        <v>0</v>
      </c>
      <c r="G181" s="2">
        <f t="shared" si="0"/>
        <v>2034.1908000000001</v>
      </c>
      <c r="H181" s="2">
        <f t="shared" si="1"/>
        <v>0.46999999999979991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1220.6300000000001</v>
      </c>
      <c r="E182" s="1">
        <v>0</v>
      </c>
      <c r="F182" s="1">
        <v>0</v>
      </c>
      <c r="G182" s="2">
        <f t="shared" si="0"/>
        <v>441.86806000000001</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v>
      </c>
      <c r="D192" s="1">
        <f>'PR-RAS'!E196</f>
        <v>37.5</v>
      </c>
      <c r="E192" s="1">
        <v>0</v>
      </c>
      <c r="F192" s="1">
        <v>0</v>
      </c>
      <c r="G192" s="2">
        <f t="shared" si="0"/>
        <v>19.100000000000001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v>
      </c>
      <c r="D206" s="1">
        <f>'PR-RAS'!E210</f>
        <v>37.5</v>
      </c>
      <c r="E206" s="1">
        <v>0</v>
      </c>
      <c r="F206" s="1">
        <v>0</v>
      </c>
      <c r="G206" s="2">
        <f t="shared" si="0"/>
        <v>20.5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v>
      </c>
      <c r="D207" s="1">
        <f>'PR-RAS'!E211</f>
        <v>37.5</v>
      </c>
      <c r="E207" s="1">
        <v>0</v>
      </c>
      <c r="F207" s="1">
        <v>0</v>
      </c>
      <c r="G207" s="2">
        <f t="shared" si="0"/>
        <v>20.599999999999998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51685</v>
      </c>
      <c r="D285" s="1">
        <f>'PR-RAS'!E289</f>
        <v>49839.64</v>
      </c>
      <c r="E285" s="1">
        <v>0</v>
      </c>
      <c r="F285" s="1">
        <v>0</v>
      </c>
      <c r="G285" s="2">
        <f t="shared" si="0"/>
        <v>42987.455519999996</v>
      </c>
      <c r="H285" s="2">
        <f t="shared" si="1"/>
        <v>0.36000000000058208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28069</v>
      </c>
      <c r="D286" s="1">
        <f>'PR-RAS'!E290</f>
        <v>0</v>
      </c>
      <c r="E286" s="1">
        <v>0</v>
      </c>
      <c r="F286" s="1">
        <v>0</v>
      </c>
      <c r="G286" s="2">
        <f t="shared" si="0"/>
        <v>7999.6649999999991</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10057.760000000002</v>
      </c>
      <c r="E287" s="1">
        <v>0</v>
      </c>
      <c r="F287" s="1">
        <v>0</v>
      </c>
      <c r="G287" s="2">
        <f t="shared" si="0"/>
        <v>5753.0387200000005</v>
      </c>
      <c r="H287" s="2">
        <f t="shared" si="1"/>
        <v>0.23999999999796273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21710</v>
      </c>
      <c r="D288" s="1">
        <f>'PR-RAS'!E292</f>
        <v>37787.72</v>
      </c>
      <c r="E288" s="1">
        <v>0</v>
      </c>
      <c r="F288" s="1">
        <v>0</v>
      </c>
      <c r="G288" s="2">
        <f t="shared" si="0"/>
        <v>27920.921279999999</v>
      </c>
      <c r="H288" s="2">
        <f t="shared" si="1"/>
        <v>0.27999999999883585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13611</v>
      </c>
      <c r="D345" s="1">
        <f>'PR-RAS'!E350</f>
        <v>16960.11</v>
      </c>
      <c r="E345" s="1">
        <v>0</v>
      </c>
      <c r="F345" s="1">
        <v>0</v>
      </c>
      <c r="G345" s="2">
        <f t="shared" si="0"/>
        <v>16350.739679999999</v>
      </c>
      <c r="H345" s="2">
        <f t="shared" si="1"/>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13611</v>
      </c>
      <c r="D358" s="1">
        <f>'PR-RAS'!E363</f>
        <v>16960.11</v>
      </c>
      <c r="E358" s="1">
        <v>0</v>
      </c>
      <c r="F358" s="1">
        <v>0</v>
      </c>
      <c r="G358" s="2">
        <f t="shared" si="0"/>
        <v>16968.645540000001</v>
      </c>
      <c r="H358" s="2">
        <f t="shared" si="1"/>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9303</v>
      </c>
      <c r="D364" s="1">
        <f>'PR-RAS'!E369</f>
        <v>5575</v>
      </c>
      <c r="E364" s="1">
        <v>0</v>
      </c>
      <c r="F364" s="1">
        <v>0</v>
      </c>
      <c r="G364" s="2">
        <f t="shared" si="0"/>
        <v>7424.4389999999994</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8032</v>
      </c>
      <c r="D365" s="1">
        <f>'PR-RAS'!E370</f>
        <v>5575</v>
      </c>
      <c r="E365" s="1">
        <v>0</v>
      </c>
      <c r="F365" s="1">
        <v>0</v>
      </c>
      <c r="G365" s="2">
        <f t="shared" si="0"/>
        <v>6982.2479999999996</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1271</v>
      </c>
      <c r="D370" s="1">
        <f>'PR-RAS'!E375</f>
        <v>0</v>
      </c>
      <c r="E370" s="1">
        <v>0</v>
      </c>
      <c r="F370" s="1">
        <v>0</v>
      </c>
      <c r="G370" s="2">
        <f t="shared" si="0"/>
        <v>468.99899999999997</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4308</v>
      </c>
      <c r="D378" s="1">
        <f>'PR-RAS'!E383</f>
        <v>11385.11</v>
      </c>
      <c r="E378" s="1">
        <v>0</v>
      </c>
      <c r="F378" s="1">
        <v>0</v>
      </c>
      <c r="G378" s="2">
        <f t="shared" si="0"/>
        <v>10208.488940000001</v>
      </c>
      <c r="H378" s="2">
        <f t="shared" si="1"/>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4308</v>
      </c>
      <c r="D379" s="1">
        <f>'PR-RAS'!E384</f>
        <v>11385.11</v>
      </c>
      <c r="E379" s="1">
        <v>0</v>
      </c>
      <c r="F379" s="1">
        <v>0</v>
      </c>
      <c r="G379" s="2">
        <f t="shared" si="0"/>
        <v>10235.567160000001</v>
      </c>
      <c r="H379" s="2">
        <f t="shared" si="1"/>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13611</v>
      </c>
      <c r="D403" s="1">
        <f>'PR-RAS'!E408</f>
        <v>16960.11</v>
      </c>
      <c r="E403" s="1">
        <v>0</v>
      </c>
      <c r="F403" s="1">
        <v>0</v>
      </c>
      <c r="G403" s="2">
        <f t="shared" si="0"/>
        <v>19107.550440000003</v>
      </c>
      <c r="H403" s="2">
        <f t="shared" si="1"/>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79754</v>
      </c>
      <c r="D407" s="1">
        <f>'PR-RAS'!E412</f>
        <v>39781.879999999997</v>
      </c>
      <c r="E407" s="1">
        <v>0</v>
      </c>
      <c r="F407" s="1">
        <v>0</v>
      </c>
      <c r="G407" s="2">
        <f t="shared" si="0"/>
        <v>64683.01056000001</v>
      </c>
      <c r="H407" s="2">
        <f t="shared" si="1"/>
        <v>0.12000000000261934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65296</v>
      </c>
      <c r="D408" s="1">
        <f>'PR-RAS'!E413</f>
        <v>66799.75</v>
      </c>
      <c r="E408" s="1">
        <v>0</v>
      </c>
      <c r="F408" s="1">
        <v>0</v>
      </c>
      <c r="G408" s="2">
        <f t="shared" si="0"/>
        <v>80950.468499999988</v>
      </c>
      <c r="H408" s="2">
        <f t="shared" si="1"/>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14458</v>
      </c>
      <c r="D409" s="1">
        <f>'PR-RAS'!E414</f>
        <v>0</v>
      </c>
      <c r="E409" s="1">
        <v>0</v>
      </c>
      <c r="F409" s="1">
        <v>0</v>
      </c>
      <c r="G409" s="2">
        <f t="shared" si="0"/>
        <v>5898.8639999999996</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27017.870000000003</v>
      </c>
      <c r="E410" s="1">
        <v>0</v>
      </c>
      <c r="F410" s="1">
        <v>0</v>
      </c>
      <c r="G410" s="2">
        <f t="shared" si="0"/>
        <v>22100.61766</v>
      </c>
      <c r="H410" s="2">
        <f t="shared" si="1"/>
        <v>0.12999999999738066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21710</v>
      </c>
      <c r="D411" s="1">
        <f>'PR-RAS'!E416</f>
        <v>37787.72</v>
      </c>
      <c r="E411" s="1">
        <v>0</v>
      </c>
      <c r="F411" s="1">
        <v>0</v>
      </c>
      <c r="G411" s="2">
        <f t="shared" si="0"/>
        <v>39887.030399999996</v>
      </c>
      <c r="H411" s="2">
        <f t="shared" si="1"/>
        <v>0.27999999999883585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79754</v>
      </c>
      <c r="D633" s="1">
        <f>'PR-RAS'!E639</f>
        <v>39781.879999999997</v>
      </c>
      <c r="E633" s="1">
        <v>0</v>
      </c>
      <c r="F633" s="1">
        <v>0</v>
      </c>
      <c r="G633" s="2">
        <f t="shared" si="0"/>
        <v>100688.82432</v>
      </c>
      <c r="H633" s="2">
        <f t="shared" si="1"/>
        <v>0.12000000000261934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65296</v>
      </c>
      <c r="D634" s="1">
        <f>'PR-RAS'!E640</f>
        <v>66799.75</v>
      </c>
      <c r="E634" s="1">
        <v>0</v>
      </c>
      <c r="F634" s="1">
        <v>0</v>
      </c>
      <c r="G634" s="2">
        <f t="shared" si="0"/>
        <v>125900.8515</v>
      </c>
      <c r="H634" s="2">
        <f t="shared" si="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14458</v>
      </c>
      <c r="D635" s="1">
        <f>'PR-RAS'!E641</f>
        <v>0</v>
      </c>
      <c r="E635" s="1">
        <v>0</v>
      </c>
      <c r="F635" s="1">
        <v>0</v>
      </c>
      <c r="G635" s="2">
        <f t="shared" si="0"/>
        <v>9166.3719999999994</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27017.870000000003</v>
      </c>
      <c r="E636" s="1">
        <v>0</v>
      </c>
      <c r="F636" s="1">
        <v>0</v>
      </c>
      <c r="G636" s="2">
        <f t="shared" si="0"/>
        <v>34312.694900000002</v>
      </c>
      <c r="H636" s="2">
        <f t="shared" si="1"/>
        <v>0.12999999999738066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21710</v>
      </c>
      <c r="D637" s="1">
        <f>'PR-RAS'!E643</f>
        <v>37787.72</v>
      </c>
      <c r="E637" s="1">
        <v>0</v>
      </c>
      <c r="F637" s="1">
        <v>0</v>
      </c>
      <c r="G637" s="2">
        <f t="shared" si="0"/>
        <v>61873.539840000005</v>
      </c>
      <c r="H637" s="2">
        <f t="shared" si="1"/>
        <v>0.27999999999883585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36168</v>
      </c>
      <c r="D639" s="1">
        <f>'PR-RAS'!E645</f>
        <v>10769.849999999999</v>
      </c>
      <c r="E639" s="1">
        <v>0</v>
      </c>
      <c r="F639" s="1">
        <v>0</v>
      </c>
      <c r="G639" s="2">
        <f t="shared" si="0"/>
        <v>36817.512600000002</v>
      </c>
      <c r="H639" s="2">
        <f t="shared" si="1"/>
        <v>0.15000000000145519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300</v>
      </c>
      <c r="D642" s="1">
        <f>'PR-RAS'!E649</f>
        <v>0</v>
      </c>
      <c r="E642" s="1">
        <v>0</v>
      </c>
      <c r="F642" s="1">
        <v>0</v>
      </c>
      <c r="G642" s="2">
        <f t="shared" si="0"/>
        <v>192.3</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6426</v>
      </c>
      <c r="D643" s="1">
        <f>'PR-RAS'!E650</f>
        <v>0</v>
      </c>
      <c r="E643" s="1">
        <v>0</v>
      </c>
      <c r="F643" s="1">
        <v>0</v>
      </c>
      <c r="G643" s="2">
        <f t="shared" si="0"/>
        <v>4125.4920000000002</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0"/>
        <v>0</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6726</v>
      </c>
      <c r="D645" s="1">
        <f>'PR-RAS'!E652</f>
        <v>0</v>
      </c>
      <c r="E645" s="1">
        <v>0</v>
      </c>
      <c r="F645" s="1">
        <v>0</v>
      </c>
      <c r="G645" s="2">
        <f t="shared" si="0"/>
        <v>4331.5439999999999</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0"/>
        <v>1.9380000000000002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0"/>
        <v>1.944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12000</v>
      </c>
      <c r="D658" s="1">
        <f>'PR-RAS'!E665</f>
        <v>0</v>
      </c>
      <c r="E658" s="1">
        <v>0</v>
      </c>
      <c r="F658" s="1">
        <v>0</v>
      </c>
      <c r="G658" s="2">
        <f t="shared" si="0"/>
        <v>7884</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42563</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25.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79754</v>
      </c>
      <c r="I16" s="214">
        <f>'PR-RAS'!E6</f>
        <v>39781.879999999997</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51685</v>
      </c>
      <c r="I17" s="214">
        <f>'PR-RAS'!E151</f>
        <v>49839.64</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36168</v>
      </c>
      <c r="I18" s="214">
        <f>'PR-RAS'!E645</f>
        <v>10769.849999999999</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30" zoomScaleNormal="130" workbookViewId="0">
      <pane ySplit="1" topLeftCell="A56" activePane="bottomLeft" state="frozen"/>
      <selection pane="bottomLeft" activeCell="D63" sqref="D63"/>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79754</v>
      </c>
      <c r="E6" s="63">
        <f>E7+E44+E50+E82+E106+E124+E133+E139</f>
        <v>39781.879999999997</v>
      </c>
      <c r="F6" s="64">
        <f t="shared" ref="F6:F130" si="0">IF(D6&lt;&gt;0,IF(E6/D6&gt;=100,"&gt;&gt;100",E6/D6*100),"-")</f>
        <v>49.880733254758383</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12000</v>
      </c>
      <c r="E50" s="67">
        <f>E51+E54+E59+E62+E65+E68+E71+E74+E77</f>
        <v>0</v>
      </c>
      <c r="F50" s="64">
        <f t="shared" si="0"/>
        <v>0</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12000</v>
      </c>
      <c r="E59" s="63">
        <f t="shared" si="12"/>
        <v>0</v>
      </c>
      <c r="F59" s="64">
        <f t="shared" si="0"/>
        <v>0</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v>12000</v>
      </c>
      <c r="E61" s="292"/>
      <c r="F61" s="64">
        <f t="shared" si="0"/>
        <v>0</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67754</v>
      </c>
      <c r="E133" s="63">
        <f t="shared" si="30"/>
        <v>39781.879999999997</v>
      </c>
      <c r="F133" s="64">
        <f t="shared" ref="F133:F222" si="31">IF(D133&lt;&gt;0,IF(E133/D133&gt;=100,"&gt;&gt;100",E133/D133*100),"-")</f>
        <v>58.715175487794077</v>
      </c>
    </row>
    <row r="134" spans="1:6" ht="24" x14ac:dyDescent="0.2">
      <c r="A134" s="61">
        <v>671</v>
      </c>
      <c r="B134" s="237" t="s">
        <v>321</v>
      </c>
      <c r="C134" s="62" t="s">
        <v>322</v>
      </c>
      <c r="D134" s="63">
        <f t="shared" ref="D134:E134" si="32">SUM(D135:D137)</f>
        <v>67754</v>
      </c>
      <c r="E134" s="63">
        <f t="shared" si="32"/>
        <v>39781.879999999997</v>
      </c>
      <c r="F134" s="64">
        <f t="shared" si="31"/>
        <v>58.715175487794077</v>
      </c>
    </row>
    <row r="135" spans="1:6" ht="12.75" customHeight="1" x14ac:dyDescent="0.2">
      <c r="A135" s="61">
        <v>6711</v>
      </c>
      <c r="B135" s="95" t="s">
        <v>323</v>
      </c>
      <c r="C135" s="62" t="s">
        <v>324</v>
      </c>
      <c r="D135" s="292">
        <v>67754</v>
      </c>
      <c r="E135" s="292">
        <v>39781.879999999997</v>
      </c>
      <c r="F135" s="64">
        <f t="shared" si="31"/>
        <v>58.715175487794077</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51685</v>
      </c>
      <c r="E151" s="63">
        <f t="shared" si="35"/>
        <v>49839.64</v>
      </c>
      <c r="F151" s="64">
        <f t="shared" si="31"/>
        <v>96.429602399148678</v>
      </c>
    </row>
    <row r="152" spans="1:6" ht="12.75" customHeight="1" x14ac:dyDescent="0.2">
      <c r="A152" s="61">
        <v>31</v>
      </c>
      <c r="B152" s="95" t="s">
        <v>356</v>
      </c>
      <c r="C152" s="62" t="s">
        <v>357</v>
      </c>
      <c r="D152" s="63">
        <f t="shared" ref="D152:E152" si="36">D153+D158+D159</f>
        <v>43572</v>
      </c>
      <c r="E152" s="63">
        <f t="shared" si="36"/>
        <v>42254.1</v>
      </c>
      <c r="F152" s="64">
        <f t="shared" si="31"/>
        <v>96.975351142935835</v>
      </c>
    </row>
    <row r="153" spans="1:6" ht="12.75" customHeight="1" x14ac:dyDescent="0.2">
      <c r="A153" s="61">
        <v>311</v>
      </c>
      <c r="B153" s="95" t="s">
        <v>358</v>
      </c>
      <c r="C153" s="62" t="s">
        <v>359</v>
      </c>
      <c r="D153" s="63">
        <f t="shared" ref="D153:E153" si="37">SUM(D154:D157)</f>
        <v>36113</v>
      </c>
      <c r="E153" s="63">
        <f t="shared" si="37"/>
        <v>36269.61</v>
      </c>
      <c r="F153" s="64">
        <f t="shared" si="31"/>
        <v>100.43366654667294</v>
      </c>
    </row>
    <row r="154" spans="1:6" ht="12.75" customHeight="1" x14ac:dyDescent="0.2">
      <c r="A154" s="61">
        <v>3111</v>
      </c>
      <c r="B154" s="95" t="s">
        <v>360</v>
      </c>
      <c r="C154" s="62" t="s">
        <v>361</v>
      </c>
      <c r="D154" s="292">
        <v>36113</v>
      </c>
      <c r="E154" s="292">
        <v>36269.61</v>
      </c>
      <c r="F154" s="64">
        <f t="shared" si="31"/>
        <v>100.43366654667294</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1500</v>
      </c>
      <c r="E158" s="292"/>
      <c r="F158" s="64">
        <f t="shared" si="31"/>
        <v>0</v>
      </c>
    </row>
    <row r="159" spans="1:6" ht="12.75" customHeight="1" x14ac:dyDescent="0.2">
      <c r="A159" s="61">
        <v>313</v>
      </c>
      <c r="B159" s="95" t="s">
        <v>370</v>
      </c>
      <c r="C159" s="62" t="s">
        <v>371</v>
      </c>
      <c r="D159" s="63">
        <f t="shared" ref="D159:E159" si="38">SUM(D160:D162)</f>
        <v>5959</v>
      </c>
      <c r="E159" s="63">
        <f t="shared" si="38"/>
        <v>5984.49</v>
      </c>
      <c r="F159" s="64">
        <f t="shared" si="31"/>
        <v>100.42775633495553</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5959</v>
      </c>
      <c r="E161" s="292">
        <v>5984.49</v>
      </c>
      <c r="F161" s="64">
        <f t="shared" si="31"/>
        <v>100.42775633495553</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8088</v>
      </c>
      <c r="E163" s="63">
        <f t="shared" si="39"/>
        <v>7548.04</v>
      </c>
      <c r="F163" s="64">
        <f t="shared" si="31"/>
        <v>93.323936696340255</v>
      </c>
    </row>
    <row r="164" spans="1:6" ht="12.75" customHeight="1" x14ac:dyDescent="0.2">
      <c r="A164" s="61">
        <v>321</v>
      </c>
      <c r="B164" s="95" t="s">
        <v>379</v>
      </c>
      <c r="C164" s="62" t="s">
        <v>380</v>
      </c>
      <c r="D164" s="63">
        <f t="shared" ref="D164:E164" si="40">SUM(D165:D168)</f>
        <v>0</v>
      </c>
      <c r="E164" s="63">
        <f t="shared" si="40"/>
        <v>0</v>
      </c>
      <c r="F164" s="64" t="str">
        <f t="shared" si="31"/>
        <v>-</v>
      </c>
    </row>
    <row r="165" spans="1:6" ht="12.75" customHeight="1" x14ac:dyDescent="0.2">
      <c r="A165" s="61">
        <v>3211</v>
      </c>
      <c r="B165" s="95" t="s">
        <v>381</v>
      </c>
      <c r="C165" s="62" t="s">
        <v>382</v>
      </c>
      <c r="D165" s="292"/>
      <c r="E165" s="292"/>
      <c r="F165" s="64" t="str">
        <f t="shared" si="31"/>
        <v>-</v>
      </c>
    </row>
    <row r="166" spans="1:6" ht="12.75" customHeight="1" x14ac:dyDescent="0.2">
      <c r="A166" s="61">
        <v>3212</v>
      </c>
      <c r="B166" s="95" t="s">
        <v>383</v>
      </c>
      <c r="C166" s="62" t="s">
        <v>384</v>
      </c>
      <c r="D166" s="292"/>
      <c r="E166" s="292"/>
      <c r="F166" s="64" t="str">
        <f t="shared" si="31"/>
        <v>-</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150</v>
      </c>
      <c r="E169" s="63">
        <f t="shared" si="41"/>
        <v>1840.74</v>
      </c>
      <c r="F169" s="64">
        <f t="shared" si="31"/>
        <v>1227.1599999999999</v>
      </c>
    </row>
    <row r="170" spans="1:6" ht="12.75" customHeight="1" x14ac:dyDescent="0.2">
      <c r="A170" s="61">
        <v>3221</v>
      </c>
      <c r="B170" s="95" t="s">
        <v>391</v>
      </c>
      <c r="C170" s="62" t="s">
        <v>392</v>
      </c>
      <c r="D170" s="292">
        <v>150</v>
      </c>
      <c r="E170" s="292">
        <v>1322.5</v>
      </c>
      <c r="F170" s="64">
        <f t="shared" si="31"/>
        <v>881.66666666666663</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c r="E172" s="292"/>
      <c r="F172" s="64" t="str">
        <f t="shared" si="31"/>
        <v>-</v>
      </c>
    </row>
    <row r="173" spans="1:6" ht="12.75" customHeight="1" x14ac:dyDescent="0.2">
      <c r="A173" s="61">
        <v>3224</v>
      </c>
      <c r="B173" s="95" t="s">
        <v>397</v>
      </c>
      <c r="C173" s="62" t="s">
        <v>398</v>
      </c>
      <c r="D173" s="292"/>
      <c r="E173" s="292">
        <v>518.24</v>
      </c>
      <c r="F173" s="64" t="str">
        <f t="shared" si="31"/>
        <v>-</v>
      </c>
    </row>
    <row r="174" spans="1:6" ht="12.75" customHeight="1" x14ac:dyDescent="0.2">
      <c r="A174" s="61">
        <v>3225</v>
      </c>
      <c r="B174" s="95" t="s">
        <v>399</v>
      </c>
      <c r="C174" s="62" t="s">
        <v>400</v>
      </c>
      <c r="D174" s="292"/>
      <c r="E174" s="292"/>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7938</v>
      </c>
      <c r="E177" s="63">
        <f t="shared" si="42"/>
        <v>5707.3</v>
      </c>
      <c r="F177" s="64">
        <f t="shared" si="31"/>
        <v>71.89846308893928</v>
      </c>
    </row>
    <row r="178" spans="1:6" ht="12.75" customHeight="1" x14ac:dyDescent="0.2">
      <c r="A178" s="61">
        <v>3231</v>
      </c>
      <c r="B178" s="95" t="s">
        <v>407</v>
      </c>
      <c r="C178" s="62" t="s">
        <v>408</v>
      </c>
      <c r="D178" s="292">
        <v>2514</v>
      </c>
      <c r="E178" s="292">
        <v>1263.42</v>
      </c>
      <c r="F178" s="64">
        <f t="shared" si="31"/>
        <v>50.25536992840096</v>
      </c>
    </row>
    <row r="179" spans="1:6" ht="12.75" customHeight="1" x14ac:dyDescent="0.2">
      <c r="A179" s="61">
        <v>3232</v>
      </c>
      <c r="B179" s="95" t="s">
        <v>409</v>
      </c>
      <c r="C179" s="62" t="s">
        <v>410</v>
      </c>
      <c r="D179" s="292"/>
      <c r="E179" s="292"/>
      <c r="F179" s="64" t="str">
        <f t="shared" si="31"/>
        <v>-</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v>244</v>
      </c>
      <c r="E181" s="292">
        <v>162.72</v>
      </c>
      <c r="F181" s="64">
        <f t="shared" si="31"/>
        <v>66.688524590163937</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c r="E183" s="292"/>
      <c r="F183" s="64" t="str">
        <f t="shared" si="31"/>
        <v>-</v>
      </c>
    </row>
    <row r="184" spans="1:6" ht="12.75" customHeight="1" x14ac:dyDescent="0.2">
      <c r="A184" s="61">
        <v>3237</v>
      </c>
      <c r="B184" s="95" t="s">
        <v>419</v>
      </c>
      <c r="C184" s="62" t="s">
        <v>420</v>
      </c>
      <c r="D184" s="292"/>
      <c r="E184" s="292"/>
      <c r="F184" s="64" t="str">
        <f t="shared" si="31"/>
        <v>-</v>
      </c>
    </row>
    <row r="185" spans="1:6" ht="12.75" customHeight="1" x14ac:dyDescent="0.2">
      <c r="A185" s="61">
        <v>3238</v>
      </c>
      <c r="B185" s="95" t="s">
        <v>421</v>
      </c>
      <c r="C185" s="62" t="s">
        <v>422</v>
      </c>
      <c r="D185" s="292">
        <v>5180</v>
      </c>
      <c r="E185" s="292">
        <v>3060.53</v>
      </c>
      <c r="F185" s="64">
        <f t="shared" si="31"/>
        <v>59.083590733590739</v>
      </c>
    </row>
    <row r="186" spans="1:6" ht="12.75" customHeight="1" x14ac:dyDescent="0.2">
      <c r="A186" s="61">
        <v>3239</v>
      </c>
      <c r="B186" s="95" t="s">
        <v>423</v>
      </c>
      <c r="C186" s="62" t="s">
        <v>424</v>
      </c>
      <c r="D186" s="292"/>
      <c r="E186" s="292">
        <v>1220.6300000000001</v>
      </c>
      <c r="F186" s="64" t="str">
        <f t="shared" si="31"/>
        <v>-</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0</v>
      </c>
      <c r="E188" s="63">
        <f t="shared" si="43"/>
        <v>0</v>
      </c>
      <c r="F188" s="64" t="str">
        <f t="shared" si="31"/>
        <v>-</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25</v>
      </c>
      <c r="E196" s="63">
        <f t="shared" si="44"/>
        <v>37.5</v>
      </c>
      <c r="F196" s="64">
        <f t="shared" si="31"/>
        <v>150</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25</v>
      </c>
      <c r="E210" s="63">
        <f t="shared" si="47"/>
        <v>37.5</v>
      </c>
      <c r="F210" s="64">
        <f t="shared" si="31"/>
        <v>150</v>
      </c>
    </row>
    <row r="211" spans="1:6" ht="12.75" customHeight="1" x14ac:dyDescent="0.2">
      <c r="A211" s="61">
        <v>3431</v>
      </c>
      <c r="B211" s="237" t="s">
        <v>473</v>
      </c>
      <c r="C211" s="62" t="s">
        <v>474</v>
      </c>
      <c r="D211" s="292">
        <v>25</v>
      </c>
      <c r="E211" s="292">
        <v>37.5</v>
      </c>
      <c r="F211" s="64">
        <f t="shared" si="31"/>
        <v>150</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51685</v>
      </c>
      <c r="E289" s="63">
        <f t="shared" si="79"/>
        <v>49839.64</v>
      </c>
      <c r="F289" s="64">
        <f t="shared" si="76"/>
        <v>96.429602399148678</v>
      </c>
    </row>
    <row r="290" spans="1:6" ht="12.75" customHeight="1" x14ac:dyDescent="0.2">
      <c r="A290" s="61" t="s">
        <v>616</v>
      </c>
      <c r="B290" s="95" t="s">
        <v>627</v>
      </c>
      <c r="C290" s="62" t="s">
        <v>628</v>
      </c>
      <c r="D290" s="63">
        <f>IF(D6&gt;=D289,D6-D289,0)</f>
        <v>28069</v>
      </c>
      <c r="E290" s="63">
        <f>IF(E6&gt;=E289,E6-E289,0)</f>
        <v>0</v>
      </c>
      <c r="F290" s="64">
        <f t="shared" si="76"/>
        <v>0</v>
      </c>
    </row>
    <row r="291" spans="1:6" ht="12.75" customHeight="1" x14ac:dyDescent="0.2">
      <c r="A291" s="61" t="s">
        <v>616</v>
      </c>
      <c r="B291" s="95" t="s">
        <v>629</v>
      </c>
      <c r="C291" s="62" t="s">
        <v>630</v>
      </c>
      <c r="D291" s="63">
        <f>IF(D289&gt;=D6,D289-D6,0)</f>
        <v>0</v>
      </c>
      <c r="E291" s="63">
        <f>IF(E289&gt;=E6,E289-E6,0)</f>
        <v>10057.760000000002</v>
      </c>
      <c r="F291" s="64" t="str">
        <f t="shared" si="76"/>
        <v>-</v>
      </c>
    </row>
    <row r="292" spans="1:6" ht="12.75" customHeight="1" x14ac:dyDescent="0.2">
      <c r="A292" s="61">
        <v>92211</v>
      </c>
      <c r="B292" s="95" t="s">
        <v>631</v>
      </c>
      <c r="C292" s="62" t="s">
        <v>632</v>
      </c>
      <c r="D292" s="292">
        <v>21710</v>
      </c>
      <c r="E292" s="292">
        <v>37787.72</v>
      </c>
      <c r="F292" s="64">
        <f t="shared" si="76"/>
        <v>174.0567480423768</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13611</v>
      </c>
      <c r="E350" s="63">
        <f t="shared" si="95"/>
        <v>16960.11</v>
      </c>
      <c r="F350" s="64">
        <f t="shared" si="81"/>
        <v>124.60590698699581</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13611</v>
      </c>
      <c r="E363" s="63">
        <f t="shared" si="99"/>
        <v>16960.11</v>
      </c>
      <c r="F363" s="64">
        <f t="shared" si="81"/>
        <v>124.60590698699581</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9303</v>
      </c>
      <c r="E369" s="63">
        <f t="shared" si="101"/>
        <v>5575</v>
      </c>
      <c r="F369" s="64">
        <f t="shared" si="81"/>
        <v>59.926905299365799</v>
      </c>
    </row>
    <row r="370" spans="1:6" ht="12.75" customHeight="1" x14ac:dyDescent="0.2">
      <c r="A370" s="61">
        <v>4221</v>
      </c>
      <c r="B370" s="95" t="s">
        <v>682</v>
      </c>
      <c r="C370" s="62" t="s">
        <v>774</v>
      </c>
      <c r="D370" s="292">
        <v>8032</v>
      </c>
      <c r="E370" s="292">
        <v>5575</v>
      </c>
      <c r="F370" s="64">
        <f t="shared" si="81"/>
        <v>69.409860557768923</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v>1271</v>
      </c>
      <c r="E375" s="292"/>
      <c r="F375" s="64">
        <f t="shared" si="81"/>
        <v>0</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4308</v>
      </c>
      <c r="E383" s="63">
        <f t="shared" si="103"/>
        <v>11385.11</v>
      </c>
      <c r="F383" s="64">
        <f t="shared" si="81"/>
        <v>264.27831940575675</v>
      </c>
    </row>
    <row r="384" spans="1:6" ht="12.75" customHeight="1" x14ac:dyDescent="0.2">
      <c r="A384" s="61">
        <v>4241</v>
      </c>
      <c r="B384" s="95" t="s">
        <v>791</v>
      </c>
      <c r="C384" s="62" t="s">
        <v>792</v>
      </c>
      <c r="D384" s="292">
        <v>4308</v>
      </c>
      <c r="E384" s="292">
        <v>11385.11</v>
      </c>
      <c r="F384" s="64">
        <f t="shared" si="81"/>
        <v>264.27831940575675</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13611</v>
      </c>
      <c r="E408" s="63">
        <f t="shared" si="111"/>
        <v>16960.11</v>
      </c>
      <c r="F408" s="64">
        <f t="shared" si="81"/>
        <v>124.60590698699581</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79754</v>
      </c>
      <c r="E412" s="63">
        <f>E6+E298</f>
        <v>39781.879999999997</v>
      </c>
      <c r="F412" s="64">
        <f t="shared" si="81"/>
        <v>49.880733254758383</v>
      </c>
    </row>
    <row r="413" spans="1:6" ht="12.75" customHeight="1" x14ac:dyDescent="0.2">
      <c r="A413" s="61" t="s">
        <v>616</v>
      </c>
      <c r="B413" s="95" t="s">
        <v>839</v>
      </c>
      <c r="C413" s="62" t="s">
        <v>840</v>
      </c>
      <c r="D413" s="63">
        <f t="shared" ref="D413:E413" si="112">D289+D350</f>
        <v>65296</v>
      </c>
      <c r="E413" s="63">
        <f t="shared" si="112"/>
        <v>66799.75</v>
      </c>
      <c r="F413" s="64">
        <f t="shared" si="81"/>
        <v>102.30297414849301</v>
      </c>
    </row>
    <row r="414" spans="1:6" ht="12.75" customHeight="1" x14ac:dyDescent="0.2">
      <c r="A414" s="61" t="s">
        <v>616</v>
      </c>
      <c r="B414" s="95" t="s">
        <v>841</v>
      </c>
      <c r="C414" s="62" t="s">
        <v>842</v>
      </c>
      <c r="D414" s="63">
        <f t="shared" ref="D414:E414" si="113">IF(D412&gt;=D413,D412-D413,0)</f>
        <v>14458</v>
      </c>
      <c r="E414" s="63">
        <f t="shared" si="113"/>
        <v>0</v>
      </c>
      <c r="F414" s="64">
        <f t="shared" si="81"/>
        <v>0</v>
      </c>
    </row>
    <row r="415" spans="1:6" ht="12.75" customHeight="1" x14ac:dyDescent="0.2">
      <c r="A415" s="61" t="s">
        <v>616</v>
      </c>
      <c r="B415" s="95" t="s">
        <v>843</v>
      </c>
      <c r="C415" s="62" t="s">
        <v>844</v>
      </c>
      <c r="D415" s="63">
        <f t="shared" ref="D415:E415" si="114">IF(D413&gt;=D412,D413-D412,0)</f>
        <v>0</v>
      </c>
      <c r="E415" s="63">
        <f t="shared" si="114"/>
        <v>27017.870000000003</v>
      </c>
      <c r="F415" s="64" t="str">
        <f t="shared" si="81"/>
        <v>-</v>
      </c>
    </row>
    <row r="416" spans="1:6" ht="12.75" customHeight="1" x14ac:dyDescent="0.2">
      <c r="A416" s="73" t="s">
        <v>845</v>
      </c>
      <c r="B416" s="237" t="s">
        <v>846</v>
      </c>
      <c r="C416" s="74" t="s">
        <v>847</v>
      </c>
      <c r="D416" s="63">
        <f t="shared" ref="D416:E416" si="115">IF(D292-D293+D409-D410&gt;=0,D292-D293+D409-D410,0)</f>
        <v>21710</v>
      </c>
      <c r="E416" s="63">
        <f t="shared" si="115"/>
        <v>37787.72</v>
      </c>
      <c r="F416" s="64">
        <f t="shared" si="81"/>
        <v>174.0567480423768</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79754</v>
      </c>
      <c r="E639" s="63">
        <f t="shared" si="180"/>
        <v>39781.879999999997</v>
      </c>
      <c r="F639" s="64">
        <f t="shared" si="119"/>
        <v>49.880733254758383</v>
      </c>
    </row>
    <row r="640" spans="1:6" ht="12.75" customHeight="1" x14ac:dyDescent="0.2">
      <c r="A640" s="61" t="s">
        <v>616</v>
      </c>
      <c r="B640" s="95" t="s">
        <v>1285</v>
      </c>
      <c r="C640" s="62" t="s">
        <v>1286</v>
      </c>
      <c r="D640" s="63">
        <f t="shared" ref="D640:E640" si="181">D413+D528</f>
        <v>65296</v>
      </c>
      <c r="E640" s="63">
        <f t="shared" si="181"/>
        <v>66799.75</v>
      </c>
      <c r="F640" s="64">
        <f t="shared" si="119"/>
        <v>102.30297414849301</v>
      </c>
    </row>
    <row r="641" spans="1:6" ht="12.75" customHeight="1" x14ac:dyDescent="0.2">
      <c r="A641" s="61" t="s">
        <v>616</v>
      </c>
      <c r="B641" s="95" t="s">
        <v>1287</v>
      </c>
      <c r="C641" s="62" t="s">
        <v>1288</v>
      </c>
      <c r="D641" s="63">
        <f t="shared" ref="D641:E641" si="182">IF(D639&gt;=D640,D639-D640,0)</f>
        <v>14458</v>
      </c>
      <c r="E641" s="63">
        <f t="shared" si="182"/>
        <v>0</v>
      </c>
      <c r="F641" s="64">
        <f t="shared" si="119"/>
        <v>0</v>
      </c>
    </row>
    <row r="642" spans="1:6" ht="12.75" customHeight="1" x14ac:dyDescent="0.2">
      <c r="A642" s="61" t="s">
        <v>616</v>
      </c>
      <c r="B642" s="95" t="s">
        <v>1289</v>
      </c>
      <c r="C642" s="62" t="s">
        <v>1290</v>
      </c>
      <c r="D642" s="63">
        <f t="shared" ref="D642:E642" si="183">IF(D640&gt;=D639,D640-D639,0)</f>
        <v>0</v>
      </c>
      <c r="E642" s="63">
        <f t="shared" si="183"/>
        <v>27017.870000000003</v>
      </c>
      <c r="F642" s="64" t="str">
        <f t="shared" si="119"/>
        <v>-</v>
      </c>
    </row>
    <row r="643" spans="1:6" ht="24" x14ac:dyDescent="0.2">
      <c r="A643" s="73" t="s">
        <v>1291</v>
      </c>
      <c r="B643" s="95" t="s">
        <v>1292</v>
      </c>
      <c r="C643" s="74" t="s">
        <v>1291</v>
      </c>
      <c r="D643" s="63">
        <f t="shared" ref="D643:E643" si="184">IF(D416-D417+D637-D638&gt;=0,D416-D417+D637-D638,0)</f>
        <v>21710</v>
      </c>
      <c r="E643" s="63">
        <f t="shared" si="184"/>
        <v>37787.72</v>
      </c>
      <c r="F643" s="64">
        <f t="shared" si="119"/>
        <v>174.0567480423768</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36168</v>
      </c>
      <c r="E645" s="63">
        <f t="shared" si="186"/>
        <v>10769.849999999999</v>
      </c>
      <c r="F645" s="64">
        <f t="shared" si="119"/>
        <v>29.777289316522886</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300</v>
      </c>
      <c r="E649" s="292">
        <v>0</v>
      </c>
      <c r="F649" s="64">
        <f t="shared" ref="F649:F723" si="188">IF(D649&lt;&gt;0,IF(E649/D649&gt;=100,"&gt;&gt;100",E649/D649*100),"-")</f>
        <v>0</v>
      </c>
    </row>
    <row r="650" spans="1:6" ht="12.75" customHeight="1" x14ac:dyDescent="0.2">
      <c r="A650" s="61" t="s">
        <v>1304</v>
      </c>
      <c r="B650" s="95" t="s">
        <v>1305</v>
      </c>
      <c r="C650" s="62" t="s">
        <v>1304</v>
      </c>
      <c r="D650" s="292">
        <v>6426</v>
      </c>
      <c r="E650" s="292"/>
      <c r="F650" s="64">
        <f t="shared" si="188"/>
        <v>0</v>
      </c>
    </row>
    <row r="651" spans="1:6" ht="12.75" customHeight="1" x14ac:dyDescent="0.2">
      <c r="A651" s="61" t="s">
        <v>1306</v>
      </c>
      <c r="B651" s="95" t="s">
        <v>1307</v>
      </c>
      <c r="C651" s="62" t="s">
        <v>1306</v>
      </c>
      <c r="D651" s="292"/>
      <c r="E651" s="292"/>
      <c r="F651" s="64" t="str">
        <f t="shared" si="188"/>
        <v>-</v>
      </c>
    </row>
    <row r="652" spans="1:6" ht="24" x14ac:dyDescent="0.2">
      <c r="A652" s="61">
        <v>11</v>
      </c>
      <c r="B652" s="95" t="s">
        <v>1308</v>
      </c>
      <c r="C652" s="62" t="s">
        <v>1309</v>
      </c>
      <c r="D652" s="63">
        <f t="shared" ref="D652:E652" si="189">+D649+D650-D651</f>
        <v>6726</v>
      </c>
      <c r="E652" s="63">
        <f t="shared" si="189"/>
        <v>0</v>
      </c>
      <c r="F652" s="64">
        <f t="shared" si="188"/>
        <v>0</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1</v>
      </c>
      <c r="E654" s="316">
        <v>1</v>
      </c>
      <c r="F654" s="64">
        <f t="shared" si="188"/>
        <v>100</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1</v>
      </c>
      <c r="E656" s="316">
        <v>1</v>
      </c>
      <c r="F656" s="64">
        <f t="shared" si="188"/>
        <v>100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v>12000</v>
      </c>
      <c r="E665" s="292"/>
      <c r="F665" s="64">
        <f t="shared" si="188"/>
        <v>0</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97"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2</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42563</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0</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2022-04-08T09:53:41Z</cp:lastPrinted>
  <dcterms:created xsi:type="dcterms:W3CDTF">2022-04-01T05:14:30Z</dcterms:created>
  <dcterms:modified xsi:type="dcterms:W3CDTF">2022-04-08T09:56:31Z</dcterms:modified>
</cp:coreProperties>
</file>